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60"/>
  </bookViews>
  <sheets>
    <sheet name="Приложение №5" sheetId="7" r:id="rId1"/>
  </sheets>
  <definedNames>
    <definedName name="sub_5000" localSheetId="0">'Приложение №5'!$F$1</definedName>
  </definedNames>
  <calcPr calcId="152511"/>
</workbook>
</file>

<file path=xl/calcChain.xml><?xml version="1.0" encoding="utf-8"?>
<calcChain xmlns="http://schemas.openxmlformats.org/spreadsheetml/2006/main">
  <c r="D24" i="7" l="1"/>
  <c r="E24" i="7"/>
  <c r="F24" i="7"/>
  <c r="D30" i="7"/>
  <c r="D34" i="7"/>
  <c r="E34" i="7"/>
  <c r="F34" i="7"/>
  <c r="C34" i="7"/>
  <c r="C19" i="7"/>
  <c r="E30" i="7" l="1"/>
  <c r="E20" i="7"/>
  <c r="E19" i="7"/>
  <c r="F30" i="7"/>
  <c r="F20" i="7"/>
  <c r="F19" i="7"/>
  <c r="E14" i="7" l="1"/>
  <c r="E37" i="7" s="1"/>
  <c r="F14" i="7"/>
  <c r="F37" i="7" s="1"/>
  <c r="G37" i="7" l="1"/>
  <c r="H30" i="7"/>
  <c r="G30" i="7"/>
  <c r="C30" i="7"/>
  <c r="H24" i="7"/>
  <c r="G24" i="7"/>
  <c r="C24" i="7"/>
  <c r="C20" i="7" s="1"/>
  <c r="H20" i="7"/>
  <c r="G20" i="7"/>
  <c r="D20" i="7"/>
  <c r="H19" i="7"/>
  <c r="G19" i="7"/>
  <c r="D19" i="7"/>
  <c r="G14" i="7"/>
  <c r="C14" i="7" l="1"/>
  <c r="C37" i="7" s="1"/>
  <c r="H14" i="7"/>
  <c r="H37" i="7" s="1"/>
  <c r="D14" i="7"/>
  <c r="D37" i="7" s="1"/>
</calcChain>
</file>

<file path=xl/sharedStrings.xml><?xml version="1.0" encoding="utf-8"?>
<sst xmlns="http://schemas.openxmlformats.org/spreadsheetml/2006/main" count="41" uniqueCount="36">
  <si>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</si>
  <si>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</si>
  <si>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</si>
  <si>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</si>
  <si>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>Приложение N 5</t>
  </si>
  <si>
    <t>Показатели</t>
  </si>
  <si>
    <t>Ожидаемые данные за текущий период</t>
  </si>
  <si>
    <t>Плановые показатели на следующий период</t>
  </si>
  <si>
    <t>Вспомогательные материалы</t>
  </si>
  <si>
    <t>Энергия на хозяйственные нужды</t>
  </si>
  <si>
    <t>Отчисления на страховые взносы</t>
  </si>
  <si>
    <t xml:space="preserve"> - работы и услуги производственного характера</t>
  </si>
  <si>
    <t xml:space="preserve"> - налоги и сборы, уменьшающие налогооблагаемую базу  на прибыль организаций, всего</t>
  </si>
  <si>
    <t xml:space="preserve"> - работы и услуги непроизводственного характера, в т.ч.:</t>
  </si>
  <si>
    <t xml:space="preserve">   услуги связи</t>
  </si>
  <si>
    <t xml:space="preserve">   расходы на охрану и пожарную безопасность</t>
  </si>
  <si>
    <t xml:space="preserve">   расходы на информационное обслуживание, консультационные и    юридические услуги</t>
  </si>
  <si>
    <t xml:space="preserve">   плата за аренду имущества</t>
  </si>
  <si>
    <t xml:space="preserve">   другие прочие расходы, связанные с производством и реализацией</t>
  </si>
  <si>
    <t>Внереализационные расходы, всего</t>
  </si>
  <si>
    <t xml:space="preserve"> - расходы на услуги банков</t>
  </si>
  <si>
    <t xml:space="preserve"> - прочие обоснованные расходы (налог на прибыль)</t>
  </si>
  <si>
    <t xml:space="preserve"> - денежные выплаты социального характера (по Коллективному договору)</t>
  </si>
  <si>
    <t>Расходы на выполнение мероприятий по технологического присоединению - всего</t>
  </si>
  <si>
    <t>в том числе:</t>
  </si>
  <si>
    <t>Оплата труда</t>
  </si>
  <si>
    <t>Прочие расходы, всего,</t>
  </si>
  <si>
    <t xml:space="preserve"> - процент за пользование кредитом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</si>
  <si>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</si>
  <si>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Итого (размер необходимой валовой выручки)</t>
  </si>
  <si>
    <t>Выпадающие доходы (экономия средств)</t>
  </si>
  <si>
    <t>ТП до 150 кВт</t>
  </si>
  <si>
    <t>ТП от 670 до 8900 кВт</t>
  </si>
  <si>
    <t>РАСЧЕТ</t>
  </si>
  <si>
    <t xml:space="preserve">необходимой валовой выручки сетевой организации на технологическое присоединение </t>
  </si>
  <si>
    <t>ТП от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</si>
</sst>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BreakPreview" zoomScale="60" zoomScaleNormal="80" workbookViewId="0">
      <selection activeCell="E36" sqref="E36"/>
    </sheetView>
  </sheetViews>
  <sheetFormatPr defaultRowHeight="15" x14ac:dyDescent="0.25"/>
  <cols>
    <col min="1" max="1" width="7.42578125" customWidth="1"/>
    <col min="2" max="2" width="64.85546875" customWidth="1"/>
    <col min="3" max="3" width="18.42578125" customWidth="1"/>
    <col min="4" max="4" width="18.28515625" customWidth="1"/>
    <col min="5" max="5" width="18.42578125" customWidth="1"/>
    <col min="6" max="6" width="18.28515625" customWidth="1"/>
    <col min="7" max="7" width="18.42578125" customWidth="1"/>
    <col min="8" max="8" width="18.28515625" customWidth="1"/>
  </cols>
  <sheetData>
    <row r="1" spans="1:8" ht="15.75" x14ac:dyDescent="0.25">
      <c r="F1" s="2" t="s">
        <v>4</v>
      </c>
    </row>
    <row r="2" spans="1:8" ht="15.75" x14ac:dyDescent="0.25">
      <c r="F2" s="2" t="s">
        <v>0</v>
      </c>
    </row>
    <row r="3" spans="1:8" ht="15.75" x14ac:dyDescent="0.25">
      <c r="F3" s="2" t="s">
        <v>1</v>
      </c>
    </row>
    <row r="4" spans="1:8" ht="15.75" x14ac:dyDescent="0.25">
      <c r="F4" s="2" t="s">
        <v>2</v>
      </c>
    </row>
    <row r="5" spans="1:8" x14ac:dyDescent="0.25">
      <c r="F5" s="1"/>
    </row>
    <row r="6" spans="1:8" ht="15.75" x14ac:dyDescent="0.25">
      <c r="F6" s="2" t="s">
        <v>3</v>
      </c>
    </row>
    <row r="7" spans="1:8" x14ac:dyDescent="0.25">
      <c r="D7" s="1"/>
      <c r="F7" s="1"/>
      <c r="H7" s="1"/>
    </row>
    <row r="9" spans="1:8" ht="18.75" x14ac:dyDescent="0.3">
      <c r="A9" s="12" t="s">
        <v>33</v>
      </c>
      <c r="B9" s="12"/>
      <c r="C9" s="12"/>
      <c r="D9" s="12"/>
      <c r="E9" s="12"/>
      <c r="F9" s="12"/>
      <c r="G9" s="12"/>
      <c r="H9" s="12"/>
    </row>
    <row r="10" spans="1:8" ht="17.25" customHeight="1" x14ac:dyDescent="0.3">
      <c r="A10" s="12" t="s">
        <v>34</v>
      </c>
      <c r="B10" s="12"/>
      <c r="C10" s="12"/>
      <c r="D10" s="12"/>
      <c r="E10" s="12"/>
      <c r="F10" s="12"/>
      <c r="G10" s="12"/>
      <c r="H10" s="12"/>
    </row>
    <row r="12" spans="1:8" x14ac:dyDescent="0.25">
      <c r="A12" s="13" t="s">
        <v>5</v>
      </c>
      <c r="B12" s="13"/>
      <c r="C12" s="14" t="s">
        <v>31</v>
      </c>
      <c r="D12" s="14"/>
      <c r="E12" s="14" t="s">
        <v>35</v>
      </c>
      <c r="F12" s="14"/>
      <c r="G12" s="14" t="s">
        <v>32</v>
      </c>
      <c r="H12" s="14"/>
    </row>
    <row r="13" spans="1:8" ht="60" x14ac:dyDescent="0.25">
      <c r="A13" s="13"/>
      <c r="B13" s="13"/>
      <c r="C13" s="11" t="s">
        <v>6</v>
      </c>
      <c r="D13" s="3" t="s">
        <v>7</v>
      </c>
      <c r="E13" s="10" t="s">
        <v>6</v>
      </c>
      <c r="F13" s="10" t="s">
        <v>7</v>
      </c>
      <c r="G13" s="10" t="s">
        <v>6</v>
      </c>
      <c r="H13" s="10" t="s">
        <v>7</v>
      </c>
    </row>
    <row r="14" spans="1:8" ht="30.75" customHeight="1" x14ac:dyDescent="0.25">
      <c r="A14" s="3">
        <v>1</v>
      </c>
      <c r="B14" s="4" t="s">
        <v>23</v>
      </c>
      <c r="C14" s="9">
        <f t="shared" ref="C14:H14" si="0">C16+C17+C18+C19+C20+C30</f>
        <v>6547.3760000000002</v>
      </c>
      <c r="D14" s="9">
        <f t="shared" si="0"/>
        <v>8192.4560000000001</v>
      </c>
      <c r="E14" s="8">
        <f t="shared" ref="E14" si="1">E16+E17+E18+E19+E20+E30</f>
        <v>3780.8</v>
      </c>
      <c r="F14" s="9">
        <f t="shared" ref="F14" si="2">F16+F17+F18+F19+F20+F30</f>
        <v>3782.3440000000001</v>
      </c>
      <c r="G14" s="8">
        <f t="shared" si="0"/>
        <v>0</v>
      </c>
      <c r="H14" s="9">
        <f t="shared" si="0"/>
        <v>0</v>
      </c>
    </row>
    <row r="15" spans="1:8" ht="14.25" customHeight="1" x14ac:dyDescent="0.25">
      <c r="A15" s="3"/>
      <c r="B15" s="6" t="s">
        <v>24</v>
      </c>
      <c r="C15" s="9"/>
      <c r="D15" s="9"/>
      <c r="E15" s="8"/>
      <c r="F15" s="9"/>
      <c r="G15" s="8"/>
      <c r="H15" s="9"/>
    </row>
    <row r="16" spans="1:8" x14ac:dyDescent="0.25">
      <c r="A16" s="5"/>
      <c r="B16" s="6" t="s">
        <v>8</v>
      </c>
      <c r="C16" s="9">
        <v>793</v>
      </c>
      <c r="D16" s="9">
        <v>1653</v>
      </c>
      <c r="E16" s="8">
        <v>141</v>
      </c>
      <c r="F16" s="9">
        <v>111</v>
      </c>
      <c r="G16" s="8">
        <v>0</v>
      </c>
      <c r="H16" s="9"/>
    </row>
    <row r="17" spans="1:8" x14ac:dyDescent="0.25">
      <c r="A17" s="5"/>
      <c r="B17" s="6" t="s">
        <v>9</v>
      </c>
      <c r="C17" s="9">
        <v>123</v>
      </c>
      <c r="D17" s="9">
        <v>122</v>
      </c>
      <c r="E17" s="8">
        <v>92</v>
      </c>
      <c r="F17" s="9">
        <v>82</v>
      </c>
      <c r="G17" s="8">
        <v>0</v>
      </c>
      <c r="H17" s="9"/>
    </row>
    <row r="18" spans="1:8" x14ac:dyDescent="0.25">
      <c r="A18" s="5"/>
      <c r="B18" s="6" t="s">
        <v>25</v>
      </c>
      <c r="C18" s="9">
        <v>2872</v>
      </c>
      <c r="D18" s="9">
        <v>3449</v>
      </c>
      <c r="E18" s="8">
        <v>1825</v>
      </c>
      <c r="F18" s="9">
        <v>1876</v>
      </c>
      <c r="G18" s="8">
        <v>0</v>
      </c>
      <c r="H18" s="9"/>
    </row>
    <row r="19" spans="1:8" x14ac:dyDescent="0.25">
      <c r="A19" s="5"/>
      <c r="B19" s="6" t="s">
        <v>10</v>
      </c>
      <c r="C19" s="9">
        <f>D18*0.304</f>
        <v>1048.4959999999999</v>
      </c>
      <c r="D19" s="9">
        <f t="shared" ref="D19:H19" si="3">D18*0.304</f>
        <v>1048.4959999999999</v>
      </c>
      <c r="E19" s="8">
        <f t="shared" ref="E19" si="4">E18*0.304</f>
        <v>554.79999999999995</v>
      </c>
      <c r="F19" s="9">
        <f t="shared" ref="F19" si="5">F18*0.304</f>
        <v>570.30399999999997</v>
      </c>
      <c r="G19" s="8">
        <f t="shared" si="3"/>
        <v>0</v>
      </c>
      <c r="H19" s="9">
        <f t="shared" si="3"/>
        <v>0</v>
      </c>
    </row>
    <row r="20" spans="1:8" x14ac:dyDescent="0.25">
      <c r="A20" s="5"/>
      <c r="B20" s="4" t="s">
        <v>26</v>
      </c>
      <c r="C20" s="9">
        <f t="shared" ref="C20:H20" si="6">C22+C23+C24</f>
        <v>1596</v>
      </c>
      <c r="D20" s="9">
        <f t="shared" si="6"/>
        <v>1782</v>
      </c>
      <c r="E20" s="8">
        <f t="shared" ref="E20" si="7">E22+E23+E24</f>
        <v>1095</v>
      </c>
      <c r="F20" s="9">
        <f t="shared" ref="F20" si="8">F22+F23+F24</f>
        <v>1068</v>
      </c>
      <c r="G20" s="8">
        <f t="shared" si="6"/>
        <v>0</v>
      </c>
      <c r="H20" s="9">
        <f t="shared" si="6"/>
        <v>0</v>
      </c>
    </row>
    <row r="21" spans="1:8" x14ac:dyDescent="0.25">
      <c r="A21" s="5"/>
      <c r="B21" s="6" t="s">
        <v>24</v>
      </c>
      <c r="C21" s="9"/>
      <c r="D21" s="9"/>
      <c r="E21" s="8"/>
      <c r="F21" s="9"/>
      <c r="G21" s="8"/>
      <c r="H21" s="9"/>
    </row>
    <row r="22" spans="1:8" x14ac:dyDescent="0.25">
      <c r="A22" s="5"/>
      <c r="B22" s="6" t="s">
        <v>11</v>
      </c>
      <c r="C22" s="9"/>
      <c r="D22" s="9"/>
      <c r="E22" s="8"/>
      <c r="F22" s="9"/>
      <c r="G22" s="8">
        <v>0</v>
      </c>
      <c r="H22" s="9"/>
    </row>
    <row r="23" spans="1:8" ht="30" x14ac:dyDescent="0.25">
      <c r="A23" s="5"/>
      <c r="B23" s="6" t="s">
        <v>12</v>
      </c>
      <c r="C23" s="9">
        <v>0</v>
      </c>
      <c r="D23" s="9"/>
      <c r="E23" s="8"/>
      <c r="F23" s="9">
        <v>0</v>
      </c>
      <c r="G23" s="8">
        <v>0</v>
      </c>
      <c r="H23" s="9"/>
    </row>
    <row r="24" spans="1:8" x14ac:dyDescent="0.25">
      <c r="A24" s="5"/>
      <c r="B24" s="6" t="s">
        <v>13</v>
      </c>
      <c r="C24" s="9">
        <f t="shared" ref="C24:H24" si="9">SUM(C25:C29)</f>
        <v>1596</v>
      </c>
      <c r="D24" s="9">
        <f t="shared" si="9"/>
        <v>1782</v>
      </c>
      <c r="E24" s="9">
        <f t="shared" si="9"/>
        <v>1095</v>
      </c>
      <c r="F24" s="9">
        <f t="shared" si="9"/>
        <v>1068</v>
      </c>
      <c r="G24" s="8">
        <f t="shared" si="9"/>
        <v>0</v>
      </c>
      <c r="H24" s="9">
        <f t="shared" si="9"/>
        <v>0</v>
      </c>
    </row>
    <row r="25" spans="1:8" x14ac:dyDescent="0.25">
      <c r="A25" s="5"/>
      <c r="B25" s="7" t="s">
        <v>14</v>
      </c>
      <c r="C25" s="9">
        <v>115</v>
      </c>
      <c r="D25" s="9">
        <v>119</v>
      </c>
      <c r="E25" s="8">
        <v>86</v>
      </c>
      <c r="F25" s="9">
        <v>81</v>
      </c>
      <c r="G25" s="8">
        <v>0</v>
      </c>
      <c r="H25" s="9"/>
    </row>
    <row r="26" spans="1:8" x14ac:dyDescent="0.25">
      <c r="A26" s="5"/>
      <c r="B26" s="7" t="s">
        <v>15</v>
      </c>
      <c r="C26" s="9">
        <v>179</v>
      </c>
      <c r="D26" s="9">
        <v>202</v>
      </c>
      <c r="E26" s="8">
        <v>134</v>
      </c>
      <c r="F26" s="9">
        <v>137</v>
      </c>
      <c r="G26" s="8">
        <v>0</v>
      </c>
      <c r="H26" s="9"/>
    </row>
    <row r="27" spans="1:8" ht="30" x14ac:dyDescent="0.25">
      <c r="A27" s="5"/>
      <c r="B27" s="7" t="s">
        <v>16</v>
      </c>
      <c r="C27" s="9">
        <v>70</v>
      </c>
      <c r="D27" s="9">
        <v>33</v>
      </c>
      <c r="E27" s="8">
        <v>53</v>
      </c>
      <c r="F27" s="9">
        <v>22</v>
      </c>
      <c r="G27" s="8">
        <v>0</v>
      </c>
      <c r="H27" s="9"/>
    </row>
    <row r="28" spans="1:8" x14ac:dyDescent="0.25">
      <c r="A28" s="5"/>
      <c r="B28" s="7" t="s">
        <v>17</v>
      </c>
      <c r="C28" s="9"/>
      <c r="D28" s="9">
        <v>0</v>
      </c>
      <c r="E28" s="8"/>
      <c r="F28" s="9"/>
      <c r="G28" s="8"/>
      <c r="H28" s="9"/>
    </row>
    <row r="29" spans="1:8" ht="28.5" customHeight="1" x14ac:dyDescent="0.25">
      <c r="A29" s="5"/>
      <c r="B29" s="7" t="s">
        <v>18</v>
      </c>
      <c r="C29" s="9">
        <v>1232</v>
      </c>
      <c r="D29" s="9">
        <v>1428</v>
      </c>
      <c r="E29" s="8">
        <v>822</v>
      </c>
      <c r="F29" s="9">
        <v>828</v>
      </c>
      <c r="G29" s="8">
        <v>0</v>
      </c>
      <c r="H29" s="9"/>
    </row>
    <row r="30" spans="1:8" x14ac:dyDescent="0.25">
      <c r="A30" s="5"/>
      <c r="B30" s="4" t="s">
        <v>19</v>
      </c>
      <c r="C30" s="9">
        <f t="shared" ref="C30:H30" si="10">C31+C32+C33+C34</f>
        <v>114.88</v>
      </c>
      <c r="D30" s="9">
        <f>D31+D32+D33+D34</f>
        <v>137.96</v>
      </c>
      <c r="E30" s="8">
        <f t="shared" ref="E30" si="11">E31+E32+E33+E34</f>
        <v>73</v>
      </c>
      <c r="F30" s="9">
        <f t="shared" ref="F30" si="12">F31+F32+F33+F34</f>
        <v>75.040000000000006</v>
      </c>
      <c r="G30" s="8">
        <f t="shared" si="10"/>
        <v>0</v>
      </c>
      <c r="H30" s="9">
        <f t="shared" si="10"/>
        <v>0</v>
      </c>
    </row>
    <row r="31" spans="1:8" x14ac:dyDescent="0.25">
      <c r="A31" s="5"/>
      <c r="B31" s="4" t="s">
        <v>20</v>
      </c>
      <c r="C31" s="9"/>
      <c r="D31" s="9"/>
      <c r="E31" s="8"/>
      <c r="F31" s="9"/>
      <c r="G31" s="8"/>
      <c r="H31" s="9"/>
    </row>
    <row r="32" spans="1:8" x14ac:dyDescent="0.25">
      <c r="A32" s="5"/>
      <c r="B32" s="4" t="s">
        <v>27</v>
      </c>
      <c r="C32" s="9"/>
      <c r="D32" s="9"/>
      <c r="E32" s="8"/>
      <c r="F32" s="9"/>
      <c r="G32" s="8"/>
      <c r="H32" s="9"/>
    </row>
    <row r="33" spans="1:8" x14ac:dyDescent="0.25">
      <c r="A33" s="5"/>
      <c r="B33" s="4" t="s">
        <v>21</v>
      </c>
      <c r="C33" s="9">
        <v>0</v>
      </c>
      <c r="D33" s="9"/>
      <c r="E33" s="8">
        <v>0</v>
      </c>
      <c r="F33" s="9"/>
      <c r="G33" s="8">
        <v>0</v>
      </c>
      <c r="H33" s="9"/>
    </row>
    <row r="34" spans="1:8" ht="30" x14ac:dyDescent="0.25">
      <c r="A34" s="5"/>
      <c r="B34" s="4" t="s">
        <v>22</v>
      </c>
      <c r="C34" s="9">
        <f>C18*0.04</f>
        <v>114.88</v>
      </c>
      <c r="D34" s="9">
        <f t="shared" ref="D34:F34" si="13">D18*0.04</f>
        <v>137.96</v>
      </c>
      <c r="E34" s="9">
        <f t="shared" si="13"/>
        <v>73</v>
      </c>
      <c r="F34" s="9">
        <f t="shared" si="13"/>
        <v>75.040000000000006</v>
      </c>
      <c r="G34" s="8">
        <v>0</v>
      </c>
      <c r="H34" s="9"/>
    </row>
    <row r="35" spans="1:8" ht="60" x14ac:dyDescent="0.25">
      <c r="A35" s="3">
        <v>2</v>
      </c>
      <c r="B35" s="4" t="s">
        <v>28</v>
      </c>
      <c r="C35" s="9">
        <v>4889.2924999999996</v>
      </c>
      <c r="D35" s="9">
        <v>4402</v>
      </c>
      <c r="E35" s="8">
        <v>20264.825000000001</v>
      </c>
      <c r="F35" s="9">
        <v>13000</v>
      </c>
      <c r="G35" s="8">
        <v>0</v>
      </c>
      <c r="H35" s="9"/>
    </row>
    <row r="36" spans="1:8" ht="16.5" customHeight="1" x14ac:dyDescent="0.25">
      <c r="A36" s="3">
        <v>3</v>
      </c>
      <c r="B36" s="4" t="s">
        <v>30</v>
      </c>
      <c r="C36" s="9"/>
      <c r="D36" s="9"/>
      <c r="E36" s="8"/>
      <c r="F36" s="9"/>
      <c r="G36" s="8"/>
      <c r="H36" s="9"/>
    </row>
    <row r="37" spans="1:8" x14ac:dyDescent="0.25">
      <c r="A37" s="5"/>
      <c r="B37" s="4" t="s">
        <v>29</v>
      </c>
      <c r="C37" s="9">
        <f t="shared" ref="C37:H37" si="14">C14+C35</f>
        <v>11436.6685</v>
      </c>
      <c r="D37" s="9">
        <f>D14+D35</f>
        <v>12594.456</v>
      </c>
      <c r="E37" s="8">
        <f t="shared" ref="E37" si="15">E14+E35</f>
        <v>24045.625</v>
      </c>
      <c r="F37" s="9">
        <f t="shared" ref="F37" si="16">F14+F35</f>
        <v>16782.344000000001</v>
      </c>
      <c r="G37" s="8">
        <f t="shared" si="14"/>
        <v>0</v>
      </c>
      <c r="H37" s="9">
        <f t="shared" si="14"/>
        <v>0</v>
      </c>
    </row>
  </sheetData>
  <mergeCells count="6">
    <mergeCell ref="A9:H9"/>
    <mergeCell ref="A10:H10"/>
    <mergeCell ref="A12:B13"/>
    <mergeCell ref="C12:D12"/>
    <mergeCell ref="E12:F12"/>
    <mergeCell ref="G12:H12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</vt:lpstr>
      <vt:lpstr>'Приложение №5'!sub_5000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2020-02-19T13:50:16Z</dcterms:modified>
</cp:coreProperties>
</file>