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0" windowWidth="19020" windowHeight="12660" activeTab="9"/>
  </bookViews>
  <sheets>
    <sheet name="1.1" sheetId="1" r:id="rId1"/>
    <sheet name="1.2  " sheetId="2" r:id="rId2"/>
    <sheet name="1.3" sheetId="3" r:id="rId3"/>
    <sheet name="2.1" sheetId="4" r:id="rId4"/>
    <sheet name="2.2" sheetId="5" r:id="rId5"/>
    <sheet name="2.3" sheetId="6" r:id="rId6"/>
    <sheet name="2.4" sheetId="7" r:id="rId7"/>
    <sheet name="ф 3.1" sheetId="8" r:id="rId8"/>
    <sheet name="ф 4.1" sheetId="9" r:id="rId9"/>
    <sheet name="ф 4.2" sheetId="10" r:id="rId10"/>
  </sheets>
  <definedNames>
    <definedName name="_xlnm._FilterDatabase" localSheetId="3" hidden="1">'2.1'!$A$11:$G$30</definedName>
    <definedName name="_xlnm._FilterDatabase" localSheetId="4" hidden="1">'2.2'!$A$10:$G$31</definedName>
    <definedName name="_xlnm._FilterDatabase" localSheetId="5" hidden="1">'2.3'!$A$11:$G$31</definedName>
    <definedName name="_xlnm.Print_Titles" localSheetId="3">'2.1'!$9:$11</definedName>
    <definedName name="_xlnm.Print_Titles" localSheetId="4">'2.2'!$8:$10</definedName>
    <definedName name="_xlnm.Print_Titles" localSheetId="5">'2.3'!$9:$11</definedName>
    <definedName name="_xlnm.Print_Area" localSheetId="0">'1.1'!$A$1:$F$29</definedName>
    <definedName name="_xlnm.Print_Area" localSheetId="2">'1.3'!$A$1:$M$29</definedName>
    <definedName name="_xlnm.Print_Area" localSheetId="3">'2.1'!$A$1:$G$36</definedName>
    <definedName name="_xlnm.Print_Area" localSheetId="6">'2.4'!$A$1:$J$58</definedName>
    <definedName name="_xlnm.Print_Area" localSheetId="7">'ф 3.1'!$A$1:$C$12</definedName>
    <definedName name="_xlnm.Print_Area" localSheetId="8">'ф 4.1'!$A$1:$D$13</definedName>
    <definedName name="_xlnm.Print_Area" localSheetId="9">'ф 4.2'!$A$1:$C$12</definedName>
  </definedNames>
  <calcPr fullCalcOnLoad="1"/>
</workbook>
</file>

<file path=xl/sharedStrings.xml><?xml version="1.0" encoding="utf-8"?>
<sst xmlns="http://schemas.openxmlformats.org/spreadsheetml/2006/main" count="518" uniqueCount="225">
  <si>
    <t>Итого по индикатору результативности обратной связи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</si>
  <si>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</si>
  <si>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</si>
  <si>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2</t>
  </si>
  <si>
    <t>3</t>
  </si>
  <si>
    <t>4</t>
  </si>
  <si>
    <t>5</t>
  </si>
  <si>
    <t>6</t>
  </si>
  <si>
    <t>7</t>
  </si>
  <si>
    <t> 8</t>
  </si>
  <si>
    <t>9</t>
  </si>
  <si>
    <t>10</t>
  </si>
  <si>
    <t>11</t>
  </si>
  <si>
    <t>12</t>
  </si>
  <si>
    <t>Наименование электросетевой организации</t>
  </si>
  <si>
    <t>Форма 1.1</t>
  </si>
  <si>
    <t>Форма 1.2</t>
  </si>
  <si>
    <t>Расчет показателя средней продолжительности прекращений передачи электрической энергии</t>
  </si>
  <si>
    <r>
      <t>Суммарная продолжительность прекращений передачи электрической энергии, час (Т</t>
    </r>
    <r>
      <rPr>
        <vertAlign val="subscript"/>
        <sz val="10"/>
        <rFont val="Arial"/>
        <family val="2"/>
      </rPr>
      <t>пр</t>
    </r>
    <r>
      <rPr>
        <sz val="10"/>
        <rFont val="Arial"/>
        <family val="2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</si>
  <si>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Arial"/>
        <family val="2"/>
      </rPr>
      <t>п</t>
    </r>
    <r>
      <rPr>
        <sz val="10"/>
        <rFont val="Arial"/>
        <family val="2"/>
      </rPr>
      <t>)</t>
    </r>
  </si>
  <si>
    <t>Форма 1.3</t>
  </si>
  <si>
    <t>Показатель средней продолжительности прекращений передачи электрической энергии (Пп)</t>
  </si>
  <si>
    <t>Показатель качества предоставления возможности технологического присоединения (Птпр)</t>
  </si>
  <si>
    <t>Предлагаемые плановые значения показателей параметров, характеризующих индикаторы качества**</t>
  </si>
  <si>
    <t>Ин</t>
  </si>
  <si>
    <t>прям</t>
  </si>
  <si>
    <t>1.2. а)</t>
  </si>
  <si>
    <t>1.2. б)</t>
  </si>
  <si>
    <t>1.2. в)</t>
  </si>
  <si>
    <t>1.2. г)</t>
  </si>
  <si>
    <t>обрат</t>
  </si>
  <si>
    <t>Ис</t>
  </si>
  <si>
    <t>2.2. а)</t>
  </si>
  <si>
    <t>2.2. б)</t>
  </si>
  <si>
    <t>Рс</t>
  </si>
  <si>
    <t>3.2. а)</t>
  </si>
  <si>
    <t>3.2. б)</t>
  </si>
  <si>
    <t>3.2. в)</t>
  </si>
  <si>
    <t xml:space="preserve">Форма 2.4 </t>
  </si>
  <si>
    <t>Показатель уровня качества оказываемых услуг территориальных сетевых организаций (Птсо)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</si>
  <si>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</si>
  <si>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Форма 2.1</t>
  </si>
  <si>
    <t>Форма 2.2</t>
  </si>
  <si>
    <t>Форма 2.3</t>
  </si>
  <si>
    <t>Расчет значения индикатора результативности обратной связи</t>
  </si>
  <si>
    <r>
      <t xml:space="preserve">Мероприятия,
направленные
на улучшение показателя </t>
    </r>
    <r>
      <rPr>
        <vertAlign val="superscript"/>
        <sz val="10"/>
        <rFont val="Arial"/>
        <family val="2"/>
      </rPr>
      <t>2</t>
    </r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</si>
  <si>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</si>
  <si>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r>
      <t>2</t>
    </r>
    <r>
      <rPr>
        <sz val="10"/>
        <rFont val="Arial"/>
        <family val="2"/>
      </rPr>
      <t xml:space="preserve"> Информация предоставляется справочно.</t>
    </r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</si>
  <si>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</t>
  </si>
  <si>
    <t>** Нумерация пунктов показателей параметров, характеризующих индикаторы качества, приведена в соответствии с формами 2.1 - 2.3 настоящего Приложения</t>
  </si>
  <si>
    <t>№</t>
  </si>
  <si>
    <t>Обосновывающие данные для расчета *</t>
  </si>
  <si>
    <t>(должность)</t>
  </si>
  <si>
    <t>(Ф.И.О.)</t>
  </si>
  <si>
    <t>(подпись)</t>
  </si>
  <si>
    <t>(наименование электросетевой организации)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</si>
  <si>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</si>
  <si>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Описание (обоснование)</t>
  </si>
  <si>
    <t>Значение показателя на:</t>
  </si>
  <si>
    <t>(год)</t>
  </si>
  <si>
    <t>(наименование территориальной сетевой организации)</t>
  </si>
  <si>
    <t>Значение</t>
  </si>
  <si>
    <t>Ф / П * 100, %</t>
  </si>
  <si>
    <t>плановое
(П)</t>
  </si>
  <si>
    <t>-</t>
  </si>
  <si>
    <t>прямая</t>
  </si>
  <si>
    <t>обратная</t>
  </si>
  <si>
    <t>Наименование показателя</t>
  </si>
  <si>
    <t>(наименование электросетевой организации (подразделения/филиала))</t>
  </si>
  <si>
    <t>№
п/п</t>
  </si>
  <si>
    <t>Наименование</t>
  </si>
  <si>
    <t>Число, шт.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</si>
  <si>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</si>
  <si>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</si>
  <si>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</si>
  <si>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</si>
  <si>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</si>
  <si>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</si>
  <si>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t>(2)</t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</si>
  <si>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</si>
  <si>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(3)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</si>
  <si>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</si>
  <si>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t>(4), (4.1)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</si>
  <si>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</si>
  <si>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</si>
  <si>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</si>
  <si>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 xml:space="preserve">п. 5.1 Методических указаний 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</si>
  <si>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</si>
  <si>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(территориальной сетевой организации)</t>
    </r>
  </si>
  <si>
    <t>1. коэффициент значимости показателя уровня надежности оказываемых услуг, α</t>
  </si>
  <si>
    <t>Для организации
по управлению единой национальной (общероссийской) электрической сетью:
α = 0,75
Для территориальной сетевой организации:
α = 0,65</t>
  </si>
  <si>
    <t>2. коэффициент значимости показателя уровня качества оказываемых услуг, β</t>
  </si>
  <si>
    <r>
      <t>3.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</si>
  <si>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п. 5.1</t>
  </si>
  <si>
    <r>
      <t>4.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</si>
  <si>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</si>
  <si>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(5)</t>
  </si>
  <si>
    <t>1.1.</t>
  </si>
  <si>
    <t>1.2.</t>
  </si>
  <si>
    <t>а)</t>
  </si>
  <si>
    <t>б)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</si>
  <si>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</si>
  <si>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</si>
  <si>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</si>
  <si>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</si>
  <si>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</si>
  <si>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</si>
  <si>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</si>
  <si>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</si>
  <si>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</si>
  <si>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</si>
  <si>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</si>
  <si>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</si>
  <si>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 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</si>
  <si>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</si>
  <si>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</si>
  <si>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должностные инструкции сотрудников, обслуживающих заявителей и потребителей услуг,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</si>
  <si>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</si>
  <si>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</si>
  <si>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Наличие единого телефонного номера для приема обращений потребителей услуг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</si>
  <si>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</si>
  <si>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</si>
  <si>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</si>
  <si>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</si>
  <si>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</si>
  <si>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 по критериям: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</si>
  <si>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</si>
  <si>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Итого по индикатору информативности</t>
  </si>
  <si>
    <t xml:space="preserve"> прямая </t>
  </si>
  <si>
    <t xml:space="preserve"> обратная </t>
  </si>
  <si>
    <t>Зависимость</t>
  </si>
  <si>
    <t>фактическое
(Ф)</t>
  </si>
  <si>
    <t>Расчет значения индикатора информативности</t>
  </si>
  <si>
    <t>наименование территориальной сетевой организации</t>
  </si>
  <si>
    <t>Наименование параметра (критерия),
характеризующего индикатор</t>
  </si>
  <si>
    <t>Оценочный
балл</t>
  </si>
  <si>
    <t>1</t>
  </si>
  <si>
    <t>–</t>
  </si>
  <si>
    <t>1.1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</si>
  <si>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</si>
  <si>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 xml:space="preserve">а) </t>
  </si>
  <si>
    <t>регламенты оказания услуг и рассмотрения обращений заявителей и потребителей услуг, шт.</t>
  </si>
  <si>
    <t xml:space="preserve">б) </t>
  </si>
  <si>
    <t xml:space="preserve">в) </t>
  </si>
  <si>
    <t xml:space="preserve">г) </t>
  </si>
  <si>
    <t>2.1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</si>
  <si>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</si>
  <si>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</si>
  <si>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</si>
  <si>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6.1</t>
  </si>
  <si>
    <t>6.2</t>
  </si>
  <si>
    <t>Расчет значения индикатора исполнительности</t>
  </si>
  <si>
    <t>1.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</si>
  <si>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</si>
  <si>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 xml:space="preserve"> обратная </t>
  </si>
  <si>
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</si>
  <si>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Соблюдение сроков по процедурам взаимодействия с потребителями услуг (заявителями) - всего, в том числе по критериям: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</si>
  <si>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</si>
  <si>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</si>
  <si>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</si>
  <si>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</si>
  <si>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Отсутствие (наличие) нарушений требований антимонопольного законодательства Российской Федерации, по критерию</t>
  </si>
  <si>
    <t>3.1.</t>
  </si>
  <si>
    <t>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</si>
  <si>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</si>
  <si>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</si>
  <si>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</si>
  <si>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Наличие взаимодействия с потребителями услуг при выводе оборудования в ремонт и (или) из эксплуатации, в том числе по критериям: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</si>
  <si>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</si>
  <si>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 xml:space="preserve"> прямая 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</si>
  <si>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</si>
  <si>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7.1.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</si>
  <si>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</si>
  <si>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</t>
  </si>
  <si>
    <t>Итого по индикатору исполнительности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</si>
  <si>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</si>
  <si>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</si>
  <si>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</si>
  <si>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2.4.</t>
  </si>
  <si>
    <t>2.5.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</si>
  <si>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</si>
  <si>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</si>
  <si>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</si>
  <si>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 в том числе по критериям:</t>
  </si>
  <si>
    <t>Средняя продолжительность времени принятия мер по результатам обращения потребителя услуг, дней</t>
  </si>
  <si>
    <t>3.2.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</si>
  <si>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</si>
  <si>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</si>
  <si>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</si>
  <si>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в)*</t>
  </si>
  <si>
    <t>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</si>
  <si>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</si>
  <si>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</si>
  <si>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 в том числе по критериям: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</si>
  <si>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</si>
  <si>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</t>
  </si>
  <si>
    <t>* в том числе на основе базы актов расследования технологических нарушений за соответствующий месяц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</si>
  <si>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</si>
  <si>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 в том числе, по критериям: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</si>
  <si>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</si>
  <si>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</si>
  <si>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</si>
  <si>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</si>
  <si>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Степень удовлетворения обращений потребителей услуг, в том числе по критериям: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</si>
  <si>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</si>
  <si>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 xml:space="preserve"> обратная  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</si>
  <si>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</si>
  <si>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</si>
  <si>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Предложения территориальной сетевой организации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*</t>
  </si>
  <si>
    <t>Предлагаемое плановое значение показателя уровня качества оказываемых услуг территориальной сетевой организации</t>
  </si>
  <si>
    <t>Форма 4.1</t>
  </si>
  <si>
    <t xml:space="preserve"> Показатели уровня надежности и уровня качества оказываемых услуг электросетевой организации</t>
  </si>
  <si>
    <t xml:space="preserve">Форма 4.2 </t>
  </si>
  <si>
    <t>Расчет обобщенного показателя уровня надежности и качества оказываемых услуг</t>
  </si>
  <si>
    <t>Форма 3.1</t>
  </si>
  <si>
    <t>Отчетные данные по выполнению заявок на технологическое присоединение к сети, в период______</t>
  </si>
  <si>
    <t>Оперативный журнал, cистема телемеханики MicroSCADA</t>
  </si>
  <si>
    <t>Максимальное за расчетный период 2012 г. число точек присоединения</t>
  </si>
  <si>
    <t>Директор МУП города Череповца "Электросеть"</t>
  </si>
  <si>
    <t>Цветков А.А.</t>
  </si>
  <si>
    <t>МУП города Череповца "Электросеть"</t>
  </si>
  <si>
    <t>Директор</t>
  </si>
  <si>
    <r>
      <rPr>
        <u val="single"/>
        <sz val="11"/>
        <rFont val="Times New Roman"/>
        <family val="1"/>
      </rPr>
      <t xml:space="preserve">Директор МУП г. Череповца "Электросеть"  </t>
    </r>
    <r>
      <rPr>
        <sz val="11"/>
        <rFont val="Times New Roman"/>
        <family val="1"/>
      </rPr>
      <t xml:space="preserve">                       </t>
    </r>
    <r>
      <rPr>
        <u val="single"/>
        <sz val="11"/>
        <rFont val="Times New Roman"/>
        <family val="1"/>
      </rPr>
      <t>Цветков А.А.</t>
    </r>
  </si>
  <si>
    <t xml:space="preserve">                            (должность)                                                                           (Ф.И.О)                                                 </t>
  </si>
  <si>
    <t xml:space="preserve">Журнал учёта текущей информации о прекращении передачи электрической энергии для потребителей услуг электросетевой  организации за 2013 год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</si>
</sst>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#,##0.00&quot;р.&quot;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Border="1">
      <alignment/>
      <protection/>
    </xf>
    <xf numFmtId="0" fontId="9" fillId="0" borderId="0" xfId="53" applyFont="1" applyBorder="1" applyAlignment="1">
      <alignment horizontal="right"/>
      <protection/>
    </xf>
    <xf numFmtId="0" fontId="9" fillId="0" borderId="0" xfId="53" applyFont="1">
      <alignment/>
      <protection/>
    </xf>
    <xf numFmtId="0" fontId="11" fillId="0" borderId="0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center" vertical="top"/>
      <protection/>
    </xf>
    <xf numFmtId="0" fontId="9" fillId="0" borderId="11" xfId="53" applyFont="1" applyBorder="1" applyAlignment="1">
      <alignment horizontal="left" vertical="top" wrapText="1" indent="1"/>
      <protection/>
    </xf>
    <xf numFmtId="0" fontId="9" fillId="0" borderId="11" xfId="53" applyFont="1" applyBorder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right" vertical="top"/>
      <protection/>
    </xf>
    <xf numFmtId="49" fontId="9" fillId="0" borderId="15" xfId="53" applyNumberFormat="1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left" vertical="center" wrapText="1" indent="1"/>
      <protection/>
    </xf>
    <xf numFmtId="0" fontId="9" fillId="0" borderId="15" xfId="53" applyFont="1" applyBorder="1" applyAlignment="1">
      <alignment horizontal="center" vertical="center"/>
      <protection/>
    </xf>
    <xf numFmtId="49" fontId="9" fillId="0" borderId="14" xfId="53" applyNumberFormat="1" applyFont="1" applyBorder="1" applyAlignment="1">
      <alignment horizontal="center" vertical="top"/>
      <protection/>
    </xf>
    <xf numFmtId="0" fontId="9" fillId="0" borderId="14" xfId="53" applyFont="1" applyBorder="1" applyAlignment="1">
      <alignment horizontal="left" vertical="top" wrapText="1" indent="1"/>
      <protection/>
    </xf>
    <xf numFmtId="0" fontId="9" fillId="0" borderId="14" xfId="53" applyFont="1" applyBorder="1" applyAlignment="1">
      <alignment horizontal="center" vertical="center"/>
      <protection/>
    </xf>
    <xf numFmtId="165" fontId="9" fillId="0" borderId="15" xfId="53" applyNumberFormat="1" applyFont="1" applyBorder="1" applyAlignment="1">
      <alignment horizontal="center" vertical="center"/>
      <protection/>
    </xf>
    <xf numFmtId="0" fontId="9" fillId="0" borderId="16" xfId="53" applyFont="1" applyBorder="1">
      <alignment/>
      <protection/>
    </xf>
    <xf numFmtId="0" fontId="9" fillId="0" borderId="0" xfId="53" applyFont="1" applyAlignment="1">
      <alignment horizontal="center"/>
      <protection/>
    </xf>
    <xf numFmtId="0" fontId="7" fillId="0" borderId="0" xfId="42" applyAlignment="1" applyProtection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justify" wrapText="1"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left" vertical="top" wrapText="1" indent="1"/>
    </xf>
    <xf numFmtId="16" fontId="9" fillId="0" borderId="11" xfId="0" applyNumberFormat="1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0" fillId="0" borderId="16" xfId="0" applyBorder="1" applyAlignment="1">
      <alignment/>
    </xf>
    <xf numFmtId="0" fontId="9" fillId="0" borderId="0" xfId="53" applyFont="1" applyAlignment="1">
      <alignment horizontal="right"/>
      <protection/>
    </xf>
    <xf numFmtId="0" fontId="18" fillId="0" borderId="0" xfId="42" applyFont="1" applyAlignment="1" applyProtection="1">
      <alignment/>
      <protection/>
    </xf>
    <xf numFmtId="0" fontId="9" fillId="0" borderId="0" xfId="0" applyFont="1" applyAlignment="1">
      <alignment horizontal="right" indent="1"/>
    </xf>
    <xf numFmtId="0" fontId="1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2" fontId="9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justify" wrapText="1"/>
    </xf>
    <xf numFmtId="0" fontId="9" fillId="0" borderId="0" xfId="0" applyFont="1" applyAlignment="1">
      <alignment horizontal="left" indent="1"/>
    </xf>
    <xf numFmtId="0" fontId="17" fillId="0" borderId="0" xfId="0" applyFont="1" applyBorder="1" applyAlignment="1">
      <alignment horizontal="left" wrapText="1" indent="1"/>
    </xf>
    <xf numFmtId="0" fontId="0" fillId="0" borderId="0" xfId="0" applyAlignment="1">
      <alignment horizontal="left" indent="1"/>
    </xf>
    <xf numFmtId="165" fontId="1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9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right" wrapText="1"/>
    </xf>
    <xf numFmtId="190" fontId="1" fillId="0" borderId="0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0" fontId="9" fillId="0" borderId="11" xfId="53" applyFont="1" applyFill="1" applyBorder="1" applyAlignment="1">
      <alignment horizontal="center" vertical="center"/>
      <protection/>
    </xf>
    <xf numFmtId="2" fontId="9" fillId="0" borderId="11" xfId="0" applyNumberFormat="1" applyFont="1" applyBorder="1" applyAlignment="1">
      <alignment horizontal="left" vertical="center" wrapText="1" indent="1"/>
    </xf>
    <xf numFmtId="167" fontId="9" fillId="0" borderId="11" xfId="0" applyNumberFormat="1" applyFont="1" applyBorder="1" applyAlignment="1">
      <alignment horizontal="left" vertical="center" wrapText="1" indent="1"/>
    </xf>
    <xf numFmtId="167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2" fillId="0" borderId="16" xfId="53" applyFont="1" applyBorder="1" applyAlignment="1">
      <alignment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top" wrapText="1"/>
    </xf>
    <xf numFmtId="1" fontId="9" fillId="0" borderId="11" xfId="53" applyNumberFormat="1" applyFont="1" applyBorder="1" applyAlignment="1">
      <alignment horizontal="center" vertical="center"/>
      <protection/>
    </xf>
    <xf numFmtId="167" fontId="1" fillId="0" borderId="12" xfId="0" applyNumberFormat="1" applyFont="1" applyBorder="1" applyAlignment="1">
      <alignment vertical="center"/>
    </xf>
    <xf numFmtId="167" fontId="1" fillId="0" borderId="0" xfId="0" applyNumberFormat="1" applyFont="1" applyAlignment="1">
      <alignment horizontal="left"/>
    </xf>
    <xf numFmtId="0" fontId="1" fillId="0" borderId="16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Alignment="1">
      <alignment horizontal="center" vertical="justify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center" inden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13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/>
    </xf>
    <xf numFmtId="0" fontId="11" fillId="0" borderId="0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49" fontId="9" fillId="0" borderId="11" xfId="53" applyNumberFormat="1" applyFont="1" applyBorder="1" applyAlignment="1">
      <alignment horizontal="center" vertical="center" wrapText="1"/>
      <protection/>
    </xf>
    <xf numFmtId="0" fontId="9" fillId="0" borderId="0" xfId="53" applyFont="1" applyAlignment="1">
      <alignment horizontal="center"/>
      <protection/>
    </xf>
    <xf numFmtId="0" fontId="9" fillId="0" borderId="2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190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2.1_Форма 2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9"/>
  <sheetViews>
    <sheetView view="pageBreakPreview" zoomScaleSheetLayoutView="100" zoomScalePageLayoutView="0" workbookViewId="0" topLeftCell="A1">
      <selection activeCell="C17" sqref="C17:D17"/>
    </sheetView>
  </sheetViews>
  <sheetFormatPr defaultColWidth="9.00390625" defaultRowHeight="12.75"/>
  <cols>
    <col min="1" max="1" width="6.25390625" style="0" customWidth="1"/>
    <col min="2" max="2" width="50.75390625" style="0" customWidth="1"/>
    <col min="3" max="3" width="5.75390625" style="0" customWidth="1"/>
    <col min="4" max="4" width="50.75390625" style="0" customWidth="1"/>
    <col min="5" max="5" width="7.625" style="0" customWidth="1"/>
    <col min="6" max="6" width="50.75390625" style="0" customWidth="1"/>
    <col min="7" max="7" width="11.75390625" style="0" customWidth="1"/>
    <col min="8" max="8" width="10.625" style="0" customWidth="1"/>
  </cols>
  <sheetData>
    <row r="1" spans="1:6" ht="12.75">
      <c r="A1" s="22"/>
      <c r="B1" s="22"/>
      <c r="C1" s="22"/>
      <c r="D1" s="22"/>
      <c r="E1" s="22"/>
      <c r="F1" s="49" t="s">
        <v>15</v>
      </c>
    </row>
    <row r="2" spans="1:6" ht="12.75">
      <c r="A2" s="22"/>
      <c r="B2" s="22"/>
      <c r="C2" s="22"/>
      <c r="D2" s="22"/>
      <c r="E2" s="22"/>
      <c r="F2" s="22"/>
    </row>
    <row r="3" spans="1:6" ht="12.75">
      <c r="A3" s="22"/>
      <c r="B3" s="22"/>
      <c r="C3" s="22"/>
      <c r="D3" s="22"/>
      <c r="E3" s="22"/>
      <c r="F3" s="22"/>
    </row>
    <row r="4" spans="1:6" ht="12.75">
      <c r="A4" s="128" t="s">
        <v>224</v>
      </c>
      <c r="B4" s="128"/>
      <c r="C4" s="128"/>
      <c r="D4" s="128"/>
      <c r="E4" s="128"/>
      <c r="F4" s="128"/>
    </row>
    <row r="5" spans="1:6" ht="12.75">
      <c r="A5" s="50"/>
      <c r="B5" s="50"/>
      <c r="C5" s="50"/>
      <c r="D5" s="50"/>
      <c r="E5" s="50"/>
      <c r="F5" s="50"/>
    </row>
    <row r="6" spans="1:6" ht="12.75">
      <c r="A6" s="50"/>
      <c r="B6" s="50"/>
      <c r="C6" s="50"/>
      <c r="D6" s="50"/>
      <c r="E6" s="50"/>
      <c r="F6" s="50"/>
    </row>
    <row r="7" spans="1:6" ht="12.75">
      <c r="A7" s="51"/>
      <c r="B7" s="51"/>
      <c r="C7" s="51"/>
      <c r="D7" s="51"/>
      <c r="E7" s="51"/>
      <c r="F7" s="51"/>
    </row>
    <row r="8" spans="1:6" ht="42" customHeight="1">
      <c r="A8" s="23" t="s">
        <v>50</v>
      </c>
      <c r="B8" s="25" t="s">
        <v>51</v>
      </c>
      <c r="C8" s="124" t="s">
        <v>1</v>
      </c>
      <c r="D8" s="125"/>
      <c r="E8" s="124" t="s">
        <v>2</v>
      </c>
      <c r="F8" s="125"/>
    </row>
    <row r="9" spans="1:6" ht="12.75">
      <c r="A9" s="23" t="s">
        <v>136</v>
      </c>
      <c r="B9" s="23" t="s">
        <v>3</v>
      </c>
      <c r="C9" s="124" t="s">
        <v>4</v>
      </c>
      <c r="D9" s="125"/>
      <c r="E9" s="124" t="s">
        <v>5</v>
      </c>
      <c r="F9" s="125"/>
    </row>
    <row r="10" spans="1:6" ht="24.75" customHeight="1">
      <c r="A10" s="23" t="s">
        <v>136</v>
      </c>
      <c r="B10" s="25" t="s">
        <v>216</v>
      </c>
      <c r="C10" s="122">
        <v>7.2</v>
      </c>
      <c r="D10" s="123"/>
      <c r="E10" s="126">
        <v>12264</v>
      </c>
      <c r="F10" s="127"/>
    </row>
    <row r="11" spans="1:6" ht="24.75" customHeight="1">
      <c r="A11" s="23" t="s">
        <v>3</v>
      </c>
      <c r="B11" s="25" t="s">
        <v>216</v>
      </c>
      <c r="C11" s="122">
        <v>6.4479999999999995</v>
      </c>
      <c r="D11" s="123"/>
      <c r="E11" s="126">
        <v>12283</v>
      </c>
      <c r="F11" s="127"/>
    </row>
    <row r="12" spans="1:6" ht="24.75" customHeight="1">
      <c r="A12" s="23" t="s">
        <v>4</v>
      </c>
      <c r="B12" s="25" t="s">
        <v>216</v>
      </c>
      <c r="C12" s="122">
        <v>5.824</v>
      </c>
      <c r="D12" s="123"/>
      <c r="E12" s="126">
        <v>12227</v>
      </c>
      <c r="F12" s="127"/>
    </row>
    <row r="13" spans="1:6" ht="24.75" customHeight="1">
      <c r="A13" s="23" t="s">
        <v>5</v>
      </c>
      <c r="B13" s="25" t="s">
        <v>216</v>
      </c>
      <c r="C13" s="122">
        <v>1.2320000000000002</v>
      </c>
      <c r="D13" s="123"/>
      <c r="E13" s="126">
        <v>11996</v>
      </c>
      <c r="F13" s="127"/>
    </row>
    <row r="14" spans="1:6" ht="24.75" customHeight="1">
      <c r="A14" s="23" t="s">
        <v>6</v>
      </c>
      <c r="B14" s="25" t="s">
        <v>216</v>
      </c>
      <c r="C14" s="122">
        <v>7.552</v>
      </c>
      <c r="D14" s="123"/>
      <c r="E14" s="126">
        <v>11986</v>
      </c>
      <c r="F14" s="127"/>
    </row>
    <row r="15" spans="1:6" ht="24.75" customHeight="1">
      <c r="A15" s="23" t="s">
        <v>7</v>
      </c>
      <c r="B15" s="25" t="s">
        <v>216</v>
      </c>
      <c r="C15" s="122">
        <v>26.912000000000003</v>
      </c>
      <c r="D15" s="123"/>
      <c r="E15" s="126">
        <v>12046</v>
      </c>
      <c r="F15" s="127"/>
    </row>
    <row r="16" spans="1:6" ht="24.75" customHeight="1">
      <c r="A16" s="23" t="s">
        <v>8</v>
      </c>
      <c r="B16" s="25" t="s">
        <v>216</v>
      </c>
      <c r="C16" s="122">
        <v>4.912000000000001</v>
      </c>
      <c r="D16" s="123"/>
      <c r="E16" s="126">
        <v>12049</v>
      </c>
      <c r="F16" s="127"/>
    </row>
    <row r="17" spans="1:6" ht="24.75" customHeight="1">
      <c r="A17" s="23" t="s">
        <v>9</v>
      </c>
      <c r="B17" s="25" t="s">
        <v>216</v>
      </c>
      <c r="C17" s="129">
        <v>9.888000000000002</v>
      </c>
      <c r="D17" s="130"/>
      <c r="E17" s="126">
        <v>12024</v>
      </c>
      <c r="F17" s="127"/>
    </row>
    <row r="18" spans="1:6" ht="24.75" customHeight="1">
      <c r="A18" s="23" t="s">
        <v>10</v>
      </c>
      <c r="B18" s="25" t="s">
        <v>216</v>
      </c>
      <c r="C18" s="129">
        <v>0</v>
      </c>
      <c r="D18" s="130"/>
      <c r="E18" s="126">
        <v>11977</v>
      </c>
      <c r="F18" s="127"/>
    </row>
    <row r="19" spans="1:6" ht="24.75" customHeight="1">
      <c r="A19" s="23" t="s">
        <v>11</v>
      </c>
      <c r="B19" s="25" t="s">
        <v>216</v>
      </c>
      <c r="C19" s="122">
        <v>3.728</v>
      </c>
      <c r="D19" s="123"/>
      <c r="E19" s="126">
        <v>11983</v>
      </c>
      <c r="F19" s="127"/>
    </row>
    <row r="20" spans="1:6" ht="24.75" customHeight="1">
      <c r="A20" s="23" t="s">
        <v>12</v>
      </c>
      <c r="B20" s="25" t="s">
        <v>216</v>
      </c>
      <c r="C20" s="122">
        <v>4.848</v>
      </c>
      <c r="D20" s="123"/>
      <c r="E20" s="126">
        <v>11945</v>
      </c>
      <c r="F20" s="127"/>
    </row>
    <row r="21" spans="1:6" ht="24.75" customHeight="1">
      <c r="A21" s="23" t="s">
        <v>13</v>
      </c>
      <c r="B21" s="25" t="s">
        <v>216</v>
      </c>
      <c r="C21" s="122">
        <v>0</v>
      </c>
      <c r="D21" s="123"/>
      <c r="E21" s="126">
        <v>11946</v>
      </c>
      <c r="F21" s="127"/>
    </row>
    <row r="22" spans="1:6" ht="12.75">
      <c r="A22" s="22"/>
      <c r="B22" s="22"/>
      <c r="C22" s="22"/>
      <c r="D22" s="22"/>
      <c r="E22" s="22"/>
      <c r="F22" s="22"/>
    </row>
    <row r="23" spans="1:6" ht="12.75">
      <c r="A23" s="52" t="s">
        <v>196</v>
      </c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4:6" ht="12.75">
      <c r="D25" s="22"/>
      <c r="E25" s="22"/>
      <c r="F25" s="22"/>
    </row>
    <row r="26" spans="1:6" ht="12.75">
      <c r="A26" s="22"/>
      <c r="B26" s="85" t="s">
        <v>218</v>
      </c>
      <c r="C26" s="22"/>
      <c r="D26" s="112" t="s">
        <v>219</v>
      </c>
      <c r="E26" s="22"/>
      <c r="F26" s="85"/>
    </row>
    <row r="27" spans="1:6" ht="12.75">
      <c r="A27" s="24"/>
      <c r="B27" s="21" t="s">
        <v>52</v>
      </c>
      <c r="C27" s="21"/>
      <c r="D27" s="24" t="s">
        <v>53</v>
      </c>
      <c r="E27" s="24"/>
      <c r="F27" s="24" t="s">
        <v>54</v>
      </c>
    </row>
    <row r="28" spans="4:6" ht="12.75">
      <c r="D28" s="22"/>
      <c r="E28" s="22"/>
      <c r="F28" s="22"/>
    </row>
    <row r="30" ht="12.75">
      <c r="A30" s="48"/>
    </row>
    <row r="38" spans="4:9" ht="12.75">
      <c r="D38" s="122">
        <v>5.26</v>
      </c>
      <c r="E38" s="123"/>
      <c r="F38">
        <f>D38/1.1</f>
        <v>4.781818181818181</v>
      </c>
      <c r="G38">
        <f aca="true" t="shared" si="0" ref="G38:G49">F38*1.22</f>
        <v>5.833818181818181</v>
      </c>
      <c r="I38">
        <v>5.833818181818181</v>
      </c>
    </row>
    <row r="39" spans="4:9" ht="12.75">
      <c r="D39" s="122">
        <v>2.41</v>
      </c>
      <c r="E39" s="123"/>
      <c r="F39">
        <f aca="true" t="shared" si="1" ref="F39:F49">D39/1.1</f>
        <v>2.190909090909091</v>
      </c>
      <c r="G39">
        <f t="shared" si="0"/>
        <v>2.6729090909090907</v>
      </c>
      <c r="I39">
        <v>2.6729090909090907</v>
      </c>
    </row>
    <row r="40" spans="4:9" ht="12.75">
      <c r="D40" s="122">
        <v>2.04</v>
      </c>
      <c r="E40" s="123"/>
      <c r="F40">
        <f t="shared" si="1"/>
        <v>1.8545454545454545</v>
      </c>
      <c r="G40">
        <f t="shared" si="0"/>
        <v>2.2625454545454544</v>
      </c>
      <c r="I40">
        <v>2.2625454545454544</v>
      </c>
    </row>
    <row r="41" spans="4:9" ht="12.75">
      <c r="D41" s="122">
        <v>1.52</v>
      </c>
      <c r="E41" s="123"/>
      <c r="F41">
        <f t="shared" si="1"/>
        <v>1.3818181818181816</v>
      </c>
      <c r="G41">
        <f t="shared" si="0"/>
        <v>1.6858181818181814</v>
      </c>
      <c r="I41">
        <v>1.6858181818181814</v>
      </c>
    </row>
    <row r="42" spans="4:9" ht="12.75">
      <c r="D42" s="122">
        <v>18.01</v>
      </c>
      <c r="E42" s="123"/>
      <c r="F42">
        <f t="shared" si="1"/>
        <v>16.37272727272727</v>
      </c>
      <c r="G42">
        <f t="shared" si="0"/>
        <v>19.97472727272727</v>
      </c>
      <c r="I42">
        <v>19.97472727272727</v>
      </c>
    </row>
    <row r="43" spans="4:9" ht="12.75">
      <c r="D43" s="122">
        <v>4.04</v>
      </c>
      <c r="E43" s="123"/>
      <c r="F43">
        <f t="shared" si="1"/>
        <v>3.6727272727272724</v>
      </c>
      <c r="G43">
        <f t="shared" si="0"/>
        <v>4.480727272727272</v>
      </c>
      <c r="I43">
        <v>4.480727272727272</v>
      </c>
    </row>
    <row r="44" spans="4:9" ht="12.75">
      <c r="D44" s="122">
        <v>9.05</v>
      </c>
      <c r="E44" s="123"/>
      <c r="F44">
        <f t="shared" si="1"/>
        <v>8.227272727272727</v>
      </c>
      <c r="G44">
        <f t="shared" si="0"/>
        <v>10.037272727272727</v>
      </c>
      <c r="I44">
        <v>10.037272727272727</v>
      </c>
    </row>
    <row r="45" spans="4:9" ht="12.75">
      <c r="D45" s="129">
        <v>1.67</v>
      </c>
      <c r="E45" s="130"/>
      <c r="F45">
        <f t="shared" si="1"/>
        <v>1.518181818181818</v>
      </c>
      <c r="G45">
        <f t="shared" si="0"/>
        <v>1.852181818181818</v>
      </c>
      <c r="I45">
        <v>1.852181818181818</v>
      </c>
    </row>
    <row r="46" spans="4:9" ht="12.75">
      <c r="D46" s="129">
        <v>9.19</v>
      </c>
      <c r="E46" s="130"/>
      <c r="F46">
        <f t="shared" si="1"/>
        <v>8.354545454545454</v>
      </c>
      <c r="G46">
        <f t="shared" si="0"/>
        <v>10.192545454545453</v>
      </c>
      <c r="I46">
        <v>10.192545454545453</v>
      </c>
    </row>
    <row r="47" spans="4:9" ht="12.75">
      <c r="D47" s="122">
        <v>8.83</v>
      </c>
      <c r="E47" s="123"/>
      <c r="F47">
        <f t="shared" si="1"/>
        <v>8.027272727272727</v>
      </c>
      <c r="G47">
        <f t="shared" si="0"/>
        <v>9.793272727272727</v>
      </c>
      <c r="I47">
        <v>9.793272727272727</v>
      </c>
    </row>
    <row r="48" spans="4:9" ht="12.75">
      <c r="D48" s="122">
        <v>12.1</v>
      </c>
      <c r="E48" s="123"/>
      <c r="F48">
        <f t="shared" si="1"/>
        <v>10.999999999999998</v>
      </c>
      <c r="G48">
        <f t="shared" si="0"/>
        <v>13.419999999999998</v>
      </c>
      <c r="I48">
        <v>13.419999999999998</v>
      </c>
    </row>
    <row r="49" spans="4:9" ht="12.75">
      <c r="D49" s="122">
        <v>0.88</v>
      </c>
      <c r="E49" s="123"/>
      <c r="F49">
        <f t="shared" si="1"/>
        <v>0.7999999999999999</v>
      </c>
      <c r="G49">
        <f t="shared" si="0"/>
        <v>0.9759999999999999</v>
      </c>
      <c r="I49">
        <v>0.9759999999999999</v>
      </c>
    </row>
  </sheetData>
  <sheetProtection/>
  <mergeCells count="41"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C14:D14"/>
    <mergeCell ref="E16:F16"/>
    <mergeCell ref="C20:D20"/>
    <mergeCell ref="E20:F20"/>
    <mergeCell ref="C17:D17"/>
    <mergeCell ref="C18:D18"/>
    <mergeCell ref="C19:D19"/>
    <mergeCell ref="E17:F17"/>
    <mergeCell ref="E18:F18"/>
    <mergeCell ref="A4:F4"/>
    <mergeCell ref="C8:D8"/>
    <mergeCell ref="C9:D9"/>
    <mergeCell ref="C10:D10"/>
    <mergeCell ref="C11:D11"/>
    <mergeCell ref="E19:F19"/>
    <mergeCell ref="E15:F15"/>
    <mergeCell ref="C15:D15"/>
    <mergeCell ref="C16:D16"/>
    <mergeCell ref="C12:D12"/>
    <mergeCell ref="C21:D21"/>
    <mergeCell ref="E8:F8"/>
    <mergeCell ref="E9:F9"/>
    <mergeCell ref="E10:F10"/>
    <mergeCell ref="E11:F11"/>
    <mergeCell ref="E12:F12"/>
    <mergeCell ref="E13:F13"/>
    <mergeCell ref="E14:F14"/>
    <mergeCell ref="E21:F21"/>
    <mergeCell ref="C13:D13"/>
  </mergeCells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0.875" defaultRowHeight="12.75"/>
  <cols>
    <col min="1" max="1" width="53.125" style="2" customWidth="1"/>
    <col min="2" max="2" width="19.75390625" style="2" customWidth="1"/>
    <col min="3" max="3" width="21.25390625" style="2" customWidth="1"/>
    <col min="4" max="16384" width="0.875" style="2" customWidth="1"/>
  </cols>
  <sheetData>
    <row r="1" s="1" customFormat="1" ht="17.25" customHeight="1">
      <c r="C1" s="5" t="s">
        <v>212</v>
      </c>
    </row>
    <row r="2" spans="1:3" s="6" customFormat="1" ht="15.75">
      <c r="A2" s="169" t="s">
        <v>213</v>
      </c>
      <c r="B2" s="169"/>
      <c r="C2" s="169"/>
    </row>
    <row r="3" spans="1:3" s="1" customFormat="1" ht="15" customHeight="1">
      <c r="A3" s="4"/>
      <c r="B3" s="9"/>
      <c r="C3" s="9"/>
    </row>
    <row r="4" spans="1:3" s="1" customFormat="1" ht="45.75" customHeight="1">
      <c r="A4" s="15" t="s">
        <v>70</v>
      </c>
      <c r="B4" s="12" t="s">
        <v>75</v>
      </c>
      <c r="C4" s="10" t="s">
        <v>61</v>
      </c>
    </row>
    <row r="5" spans="1:3" s="1" customFormat="1" ht="132" customHeight="1">
      <c r="A5" s="18" t="s">
        <v>89</v>
      </c>
      <c r="B5" s="20" t="s">
        <v>64</v>
      </c>
      <c r="C5" s="12" t="s">
        <v>90</v>
      </c>
    </row>
    <row r="6" spans="1:3" s="1" customFormat="1" ht="30.75" customHeight="1">
      <c r="A6" s="18" t="s">
        <v>91</v>
      </c>
      <c r="B6" s="20" t="s">
        <v>64</v>
      </c>
      <c r="C6" s="10">
        <v>0.35</v>
      </c>
    </row>
    <row r="7" spans="1:3" s="1" customFormat="1" ht="30.75" customHeight="1">
      <c r="A7" s="18" t="s">
        <v>92</v>
      </c>
      <c r="B7" s="20" t="s">
        <v>93</v>
      </c>
      <c r="C7" s="10">
        <v>1</v>
      </c>
    </row>
    <row r="8" spans="1:3" s="1" customFormat="1" ht="30.75" customHeight="1">
      <c r="A8" s="18" t="s">
        <v>94</v>
      </c>
      <c r="B8" s="20" t="s">
        <v>93</v>
      </c>
      <c r="C8" s="10">
        <v>0</v>
      </c>
    </row>
    <row r="9" spans="1:3" s="1" customFormat="1" ht="30.75" customHeight="1">
      <c r="A9" s="18" t="s">
        <v>95</v>
      </c>
      <c r="B9" s="20" t="s">
        <v>96</v>
      </c>
      <c r="C9" s="10">
        <v>0.65</v>
      </c>
    </row>
    <row r="10" spans="1:3" s="1" customFormat="1" ht="15" customHeight="1">
      <c r="A10" s="4"/>
      <c r="B10" s="9"/>
      <c r="C10" s="9"/>
    </row>
    <row r="11" spans="1:3" ht="15">
      <c r="A11" s="2" t="s">
        <v>222</v>
      </c>
      <c r="B11" s="4"/>
      <c r="C11" s="121"/>
    </row>
    <row r="12" spans="1:3" ht="15">
      <c r="A12" s="104" t="s">
        <v>223</v>
      </c>
      <c r="B12" s="14"/>
      <c r="C12" s="103" t="s">
        <v>54</v>
      </c>
    </row>
  </sheetData>
  <sheetProtection/>
  <mergeCells count="1">
    <mergeCell ref="A2:C2"/>
  </mergeCells>
  <printOptions/>
  <pageMargins left="2.1653543307086616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10.75390625" style="0" customWidth="1"/>
    <col min="2" max="2" width="35.75390625" style="0" customWidth="1"/>
    <col min="3" max="3" width="10.75390625" style="0" customWidth="1"/>
    <col min="4" max="4" width="35.75390625" style="0" customWidth="1"/>
    <col min="5" max="5" width="12.875" style="0" customWidth="1"/>
    <col min="6" max="6" width="33.375" style="0" customWidth="1"/>
    <col min="7" max="7" width="11.125" style="0" customWidth="1"/>
    <col min="8" max="8" width="11.75390625" style="0" customWidth="1"/>
    <col min="9" max="9" width="10.625" style="0" customWidth="1"/>
  </cols>
  <sheetData>
    <row r="1" spans="1:6" ht="12.75">
      <c r="A1" s="22"/>
      <c r="B1" s="22"/>
      <c r="C1" s="22"/>
      <c r="D1" s="22"/>
      <c r="F1" s="49" t="s">
        <v>16</v>
      </c>
    </row>
    <row r="2" spans="1:5" ht="12.75">
      <c r="A2" s="22"/>
      <c r="B2" s="22"/>
      <c r="C2" s="22"/>
      <c r="D2" s="22"/>
      <c r="E2" s="22"/>
    </row>
    <row r="3" spans="1:6" ht="12.75">
      <c r="A3" s="131" t="s">
        <v>17</v>
      </c>
      <c r="B3" s="131"/>
      <c r="C3" s="131"/>
      <c r="D3" s="131"/>
      <c r="E3" s="131"/>
      <c r="F3" s="131"/>
    </row>
    <row r="4" spans="1:6" ht="12.75">
      <c r="A4" s="53"/>
      <c r="B4" s="53"/>
      <c r="C4" s="53"/>
      <c r="D4" s="53"/>
      <c r="E4" s="53"/>
      <c r="F4" s="53"/>
    </row>
    <row r="5" spans="1:5" ht="12.75">
      <c r="A5" s="54"/>
      <c r="B5" s="133" t="s">
        <v>220</v>
      </c>
      <c r="C5" s="133"/>
      <c r="D5" s="133"/>
      <c r="E5" s="133"/>
    </row>
    <row r="6" spans="2:5" ht="12.75">
      <c r="B6" s="132" t="s">
        <v>55</v>
      </c>
      <c r="C6" s="132"/>
      <c r="D6" s="132"/>
      <c r="E6" s="132"/>
    </row>
    <row r="7" spans="1:5" ht="12.75">
      <c r="A7" s="135"/>
      <c r="B7" s="135"/>
      <c r="C7" s="135"/>
      <c r="D7" s="135"/>
      <c r="E7" s="135"/>
    </row>
    <row r="8" spans="1:5" ht="12.75">
      <c r="A8" s="55"/>
      <c r="B8" s="55"/>
      <c r="C8" s="55"/>
      <c r="D8" s="55"/>
      <c r="E8" s="55"/>
    </row>
    <row r="9" spans="1:5" ht="12.75">
      <c r="A9" s="55"/>
      <c r="B9" s="55"/>
      <c r="C9" s="55"/>
      <c r="D9" s="55"/>
      <c r="E9" s="55"/>
    </row>
    <row r="10" spans="1:5" ht="12.75">
      <c r="A10" s="55"/>
      <c r="B10" s="55"/>
      <c r="C10" s="55"/>
      <c r="D10" s="55"/>
      <c r="E10" s="55"/>
    </row>
    <row r="12" spans="1:6" ht="21.75" customHeight="1">
      <c r="A12" s="58"/>
      <c r="B12" s="58"/>
      <c r="C12" s="58"/>
      <c r="D12" s="58"/>
      <c r="E12" s="59"/>
      <c r="F12" s="21"/>
    </row>
    <row r="13" spans="1:6" ht="32.25" customHeight="1">
      <c r="A13" s="136" t="s">
        <v>217</v>
      </c>
      <c r="B13" s="136"/>
      <c r="C13" s="136"/>
      <c r="D13" s="136"/>
      <c r="E13" s="136"/>
      <c r="F13" s="88">
        <v>12283</v>
      </c>
    </row>
    <row r="14" spans="1:6" ht="32.25" customHeight="1">
      <c r="A14" s="136" t="s">
        <v>18</v>
      </c>
      <c r="B14" s="136"/>
      <c r="C14" s="136"/>
      <c r="D14" s="136"/>
      <c r="E14" s="136"/>
      <c r="F14" s="109">
        <f>SUM('1.1'!C10:D21)</f>
        <v>78.544</v>
      </c>
    </row>
    <row r="15" spans="1:6" ht="32.25" customHeight="1">
      <c r="A15" s="136" t="s">
        <v>19</v>
      </c>
      <c r="B15" s="136"/>
      <c r="C15" s="136"/>
      <c r="D15" s="136"/>
      <c r="E15" s="136"/>
      <c r="F15" s="110">
        <f>F14/F13</f>
        <v>0.006394529023854107</v>
      </c>
    </row>
    <row r="16" spans="1:5" ht="12.75">
      <c r="A16" s="134"/>
      <c r="B16" s="134"/>
      <c r="C16" s="134"/>
      <c r="D16" s="134"/>
      <c r="E16" s="134"/>
    </row>
    <row r="17" spans="1:5" ht="12.75">
      <c r="A17" s="58"/>
      <c r="B17" s="58"/>
      <c r="C17" s="58"/>
      <c r="D17" s="58"/>
      <c r="E17" s="58"/>
    </row>
    <row r="18" spans="1:5" ht="12.75">
      <c r="A18" s="58"/>
      <c r="B18" s="58"/>
      <c r="C18" s="58"/>
      <c r="D18" s="58"/>
      <c r="E18" s="58"/>
    </row>
    <row r="19" spans="1:5" ht="12.75">
      <c r="A19" s="87"/>
      <c r="B19" s="87"/>
      <c r="C19" s="87"/>
      <c r="D19" s="87"/>
      <c r="E19" s="87"/>
    </row>
    <row r="23" spans="2:6" ht="12.75">
      <c r="B23" s="112" t="s">
        <v>221</v>
      </c>
      <c r="C23" s="21"/>
      <c r="D23" s="112" t="s">
        <v>219</v>
      </c>
      <c r="F23" s="89"/>
    </row>
    <row r="24" spans="2:6" ht="12.75">
      <c r="B24" s="21" t="s">
        <v>52</v>
      </c>
      <c r="C24" s="21"/>
      <c r="D24" s="24" t="s">
        <v>53</v>
      </c>
      <c r="E24" s="24"/>
      <c r="F24" s="24" t="s">
        <v>54</v>
      </c>
    </row>
  </sheetData>
  <sheetProtection/>
  <mergeCells count="8">
    <mergeCell ref="A3:F3"/>
    <mergeCell ref="B6:E6"/>
    <mergeCell ref="B5:E5"/>
    <mergeCell ref="A16:E16"/>
    <mergeCell ref="A7:E7"/>
    <mergeCell ref="A13:E13"/>
    <mergeCell ref="A14:E14"/>
    <mergeCell ref="A15:E15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85" zoomScaleSheetLayoutView="85" zoomScalePageLayoutView="0" workbookViewId="0" topLeftCell="A1">
      <selection activeCell="D40" sqref="D40"/>
    </sheetView>
  </sheetViews>
  <sheetFormatPr defaultColWidth="9.00390625" defaultRowHeight="12.75"/>
  <cols>
    <col min="1" max="1" width="30.00390625" style="0" customWidth="1"/>
    <col min="2" max="2" width="35.375" style="0" customWidth="1"/>
    <col min="3" max="3" width="5.125" style="0" customWidth="1"/>
    <col min="4" max="4" width="39.375" style="0" customWidth="1"/>
    <col min="5" max="5" width="2.75390625" style="0" customWidth="1"/>
    <col min="6" max="6" width="12.75390625" style="0" customWidth="1"/>
    <col min="7" max="8" width="2.75390625" style="0" customWidth="1"/>
    <col min="9" max="9" width="12.75390625" style="0" customWidth="1"/>
    <col min="10" max="11" width="2.75390625" style="0" customWidth="1"/>
    <col min="12" max="12" width="12.75390625" style="0" customWidth="1"/>
    <col min="13" max="13" width="2.75390625" style="0" customWidth="1"/>
  </cols>
  <sheetData>
    <row r="1" spans="1:13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M1" s="92" t="s">
        <v>20</v>
      </c>
    </row>
    <row r="2" spans="1:13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8.75" customHeight="1">
      <c r="A4" s="148" t="s">
        <v>46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23.2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>
      <c r="A7" s="6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60"/>
      <c r="M7" s="60"/>
    </row>
    <row r="8" spans="2:13" ht="12.75">
      <c r="B8" s="141" t="s">
        <v>14</v>
      </c>
      <c r="C8" s="141"/>
      <c r="D8" s="141"/>
      <c r="E8" s="141"/>
      <c r="F8" s="141"/>
      <c r="G8" s="141"/>
      <c r="H8" s="141"/>
      <c r="I8" s="141"/>
      <c r="J8" s="141"/>
      <c r="K8" s="141"/>
      <c r="L8" s="24"/>
      <c r="M8" s="24"/>
    </row>
    <row r="9" spans="2:13" ht="12.75">
      <c r="B9" s="59"/>
      <c r="C9" s="59"/>
      <c r="D9" s="59"/>
      <c r="E9" s="59"/>
      <c r="F9" s="59"/>
      <c r="G9" s="59"/>
      <c r="H9" s="59"/>
      <c r="I9" s="59"/>
      <c r="J9" s="59"/>
      <c r="K9" s="59"/>
      <c r="L9" s="24"/>
      <c r="M9" s="24"/>
    </row>
    <row r="10" spans="1:13" ht="12.75">
      <c r="A10" s="24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54" customHeight="1">
      <c r="A11" s="23" t="s">
        <v>67</v>
      </c>
      <c r="B11" s="86" t="s">
        <v>45</v>
      </c>
      <c r="C11" s="142" t="s">
        <v>57</v>
      </c>
      <c r="D11" s="143"/>
      <c r="E11" s="150" t="s">
        <v>58</v>
      </c>
      <c r="F11" s="150"/>
      <c r="G11" s="150"/>
      <c r="H11" s="150"/>
      <c r="I11" s="150"/>
      <c r="J11" s="150"/>
      <c r="K11" s="150"/>
      <c r="L11" s="150"/>
      <c r="M11" s="150"/>
    </row>
    <row r="12" spans="1:13" ht="12.75">
      <c r="A12" s="149" t="s">
        <v>21</v>
      </c>
      <c r="B12" s="137"/>
      <c r="C12" s="144"/>
      <c r="D12" s="137"/>
      <c r="E12" s="64"/>
      <c r="F12" s="65">
        <v>2012</v>
      </c>
      <c r="G12" s="66"/>
      <c r="H12" s="64"/>
      <c r="I12" s="65">
        <v>2013</v>
      </c>
      <c r="J12" s="66"/>
      <c r="K12" s="64"/>
      <c r="L12" s="65">
        <v>2014</v>
      </c>
      <c r="M12" s="66"/>
    </row>
    <row r="13" spans="1:13" ht="12.75">
      <c r="A13" s="149"/>
      <c r="B13" s="138"/>
      <c r="C13" s="145"/>
      <c r="D13" s="138"/>
      <c r="E13" s="67"/>
      <c r="F13" s="62" t="s">
        <v>59</v>
      </c>
      <c r="G13" s="68"/>
      <c r="H13" s="67"/>
      <c r="I13" s="62" t="s">
        <v>59</v>
      </c>
      <c r="J13" s="68"/>
      <c r="K13" s="67"/>
      <c r="L13" s="62" t="s">
        <v>59</v>
      </c>
      <c r="M13" s="68"/>
    </row>
    <row r="14" spans="1:13" ht="30" customHeight="1">
      <c r="A14" s="149"/>
      <c r="B14" s="139"/>
      <c r="C14" s="146"/>
      <c r="D14" s="139"/>
      <c r="E14" s="69"/>
      <c r="F14" s="111"/>
      <c r="G14" s="71"/>
      <c r="H14" s="69"/>
      <c r="I14" s="111"/>
      <c r="J14" s="71"/>
      <c r="K14" s="69"/>
      <c r="L14" s="111"/>
      <c r="M14" s="71"/>
    </row>
    <row r="15" spans="1:13" ht="12.75">
      <c r="A15" s="149" t="s">
        <v>22</v>
      </c>
      <c r="B15" s="137"/>
      <c r="C15" s="144"/>
      <c r="D15" s="137"/>
      <c r="E15" s="64"/>
      <c r="F15" s="65">
        <v>2012</v>
      </c>
      <c r="G15" s="66"/>
      <c r="H15" s="64"/>
      <c r="I15" s="65">
        <v>2013</v>
      </c>
      <c r="J15" s="66"/>
      <c r="K15" s="64"/>
      <c r="L15" s="65">
        <v>2014</v>
      </c>
      <c r="M15" s="66"/>
    </row>
    <row r="16" spans="1:13" ht="12.75">
      <c r="A16" s="149"/>
      <c r="B16" s="138"/>
      <c r="C16" s="145"/>
      <c r="D16" s="138"/>
      <c r="E16" s="67"/>
      <c r="F16" s="62" t="s">
        <v>59</v>
      </c>
      <c r="G16" s="68"/>
      <c r="H16" s="67"/>
      <c r="I16" s="62" t="s">
        <v>59</v>
      </c>
      <c r="J16" s="68"/>
      <c r="K16" s="67"/>
      <c r="L16" s="62" t="s">
        <v>59</v>
      </c>
      <c r="M16" s="68"/>
    </row>
    <row r="17" spans="1:13" ht="30" customHeight="1">
      <c r="A17" s="149"/>
      <c r="B17" s="139"/>
      <c r="C17" s="146"/>
      <c r="D17" s="139"/>
      <c r="E17" s="69"/>
      <c r="F17" s="115"/>
      <c r="G17" s="116"/>
      <c r="H17" s="117"/>
      <c r="I17" s="115"/>
      <c r="J17" s="116"/>
      <c r="K17" s="117"/>
      <c r="L17" s="115"/>
      <c r="M17" s="71"/>
    </row>
    <row r="18" spans="1:13" ht="12.75">
      <c r="A18" s="149" t="s">
        <v>39</v>
      </c>
      <c r="B18" s="137"/>
      <c r="C18" s="144"/>
      <c r="D18" s="137"/>
      <c r="E18" s="64"/>
      <c r="F18" s="65">
        <v>2012</v>
      </c>
      <c r="G18" s="66"/>
      <c r="H18" s="64"/>
      <c r="I18" s="65">
        <v>2013</v>
      </c>
      <c r="J18" s="66"/>
      <c r="K18" s="64"/>
      <c r="L18" s="65">
        <v>2014</v>
      </c>
      <c r="M18" s="66"/>
    </row>
    <row r="19" spans="1:13" ht="12.75">
      <c r="A19" s="149"/>
      <c r="B19" s="138"/>
      <c r="C19" s="145"/>
      <c r="D19" s="138"/>
      <c r="E19" s="67"/>
      <c r="F19" s="62" t="s">
        <v>59</v>
      </c>
      <c r="G19" s="68"/>
      <c r="H19" s="67"/>
      <c r="I19" s="62" t="s">
        <v>59</v>
      </c>
      <c r="J19" s="68"/>
      <c r="K19" s="67"/>
      <c r="L19" s="62" t="s">
        <v>59</v>
      </c>
      <c r="M19" s="68"/>
    </row>
    <row r="20" spans="1:13" ht="30" customHeight="1">
      <c r="A20" s="149"/>
      <c r="B20" s="139"/>
      <c r="C20" s="146"/>
      <c r="D20" s="139"/>
      <c r="E20" s="69"/>
      <c r="F20" s="70"/>
      <c r="G20" s="71"/>
      <c r="H20" s="69"/>
      <c r="I20" s="70"/>
      <c r="J20" s="71"/>
      <c r="K20" s="69"/>
      <c r="L20" s="70"/>
      <c r="M20" s="71"/>
    </row>
    <row r="21" spans="1:13" ht="12.75">
      <c r="A21" s="63"/>
      <c r="B21" s="63"/>
      <c r="C21" s="63"/>
      <c r="D21" s="63"/>
      <c r="E21" s="63"/>
      <c r="F21" s="61"/>
      <c r="G21" s="61"/>
      <c r="H21" s="63"/>
      <c r="I21" s="61"/>
      <c r="J21" s="61"/>
      <c r="K21" s="63"/>
      <c r="L21" s="61"/>
      <c r="M21" s="61"/>
    </row>
    <row r="22" spans="1:13" ht="12.75">
      <c r="A22" s="9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2"/>
      <c r="B23" s="112"/>
      <c r="C23" s="24"/>
      <c r="D23" s="112"/>
      <c r="E23" s="22"/>
      <c r="F23" s="85"/>
      <c r="G23" s="22"/>
      <c r="H23" s="22"/>
      <c r="I23" s="22"/>
      <c r="J23" s="22"/>
      <c r="K23" s="22"/>
      <c r="L23" s="22"/>
      <c r="M23" s="22"/>
    </row>
    <row r="24" spans="1:13" ht="12.75">
      <c r="A24" s="22"/>
      <c r="B24" s="24" t="s">
        <v>52</v>
      </c>
      <c r="C24" s="24"/>
      <c r="D24" s="24" t="s">
        <v>53</v>
      </c>
      <c r="E24" s="24"/>
      <c r="F24" s="24" t="s">
        <v>54</v>
      </c>
      <c r="G24" s="22"/>
      <c r="H24" s="22"/>
      <c r="I24" s="22"/>
      <c r="J24" s="22"/>
      <c r="K24" s="22"/>
      <c r="L24" s="22"/>
      <c r="M24" s="22"/>
    </row>
    <row r="25" spans="1:13" ht="12.75">
      <c r="A25" s="22"/>
      <c r="B25" s="24"/>
      <c r="C25" s="24"/>
      <c r="D25" s="24"/>
      <c r="E25" s="24"/>
      <c r="F25" s="24"/>
      <c r="G25" s="22"/>
      <c r="H25" s="22"/>
      <c r="I25" s="22"/>
      <c r="J25" s="22"/>
      <c r="K25" s="22"/>
      <c r="L25" s="22"/>
      <c r="M25" s="22"/>
    </row>
    <row r="26" spans="1:13" ht="12.75">
      <c r="A26" s="22"/>
      <c r="B26" s="24"/>
      <c r="C26" s="24"/>
      <c r="D26" s="24"/>
      <c r="E26" s="24"/>
      <c r="F26" s="24"/>
      <c r="G26" s="22"/>
      <c r="H26" s="22"/>
      <c r="I26" s="22"/>
      <c r="J26" s="22"/>
      <c r="K26" s="22"/>
      <c r="L26" s="22"/>
      <c r="M26" s="22"/>
    </row>
    <row r="27" spans="1:13" ht="33.75" customHeight="1">
      <c r="A27" s="147" t="s">
        <v>40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</row>
    <row r="28" spans="1:13" ht="12.75">
      <c r="A28" s="147"/>
      <c r="B28" s="147"/>
      <c r="C28" s="56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0.25" customHeight="1">
      <c r="A29" s="93" t="s">
        <v>47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</sheetData>
  <sheetProtection/>
  <mergeCells count="16">
    <mergeCell ref="A28:B28"/>
    <mergeCell ref="C12:D14"/>
    <mergeCell ref="A4:M5"/>
    <mergeCell ref="A18:A20"/>
    <mergeCell ref="A12:A14"/>
    <mergeCell ref="E11:M11"/>
    <mergeCell ref="A15:A17"/>
    <mergeCell ref="C18:D20"/>
    <mergeCell ref="A27:M27"/>
    <mergeCell ref="B12:B14"/>
    <mergeCell ref="B15:B17"/>
    <mergeCell ref="B18:B20"/>
    <mergeCell ref="B7:K7"/>
    <mergeCell ref="B8:K8"/>
    <mergeCell ref="C11:D11"/>
    <mergeCell ref="C15:D17"/>
  </mergeCells>
  <printOptions/>
  <pageMargins left="0.29" right="0.24" top="0.3937007874015748" bottom="0.3937007874015748" header="0.2755905511811024" footer="0.2755905511811024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view="pageBreakPreview" zoomScale="115" zoomScaleNormal="70" zoomScaleSheetLayoutView="115" zoomScalePageLayoutView="0" workbookViewId="0" topLeftCell="A31">
      <selection activeCell="D28" sqref="D28"/>
    </sheetView>
  </sheetViews>
  <sheetFormatPr defaultColWidth="9.00390625" defaultRowHeight="12.75" outlineLevelRow="1"/>
  <cols>
    <col min="1" max="1" width="8.00390625" style="29" customWidth="1"/>
    <col min="2" max="2" width="58.25390625" style="29" customWidth="1"/>
    <col min="3" max="3" width="12.75390625" style="29" bestFit="1" customWidth="1"/>
    <col min="4" max="4" width="9.125" style="29" bestFit="1" customWidth="1"/>
    <col min="5" max="5" width="12.125" style="29" customWidth="1"/>
    <col min="6" max="6" width="12.875" style="29" bestFit="1" customWidth="1"/>
    <col min="7" max="7" width="11.25390625" style="29" bestFit="1" customWidth="1"/>
    <col min="8" max="16384" width="9.125" style="29" customWidth="1"/>
  </cols>
  <sheetData>
    <row r="1" spans="1:8" ht="12.75">
      <c r="A1" s="26"/>
      <c r="B1" s="26"/>
      <c r="C1" s="26"/>
      <c r="D1" s="26"/>
      <c r="E1" s="26"/>
      <c r="F1" s="27"/>
      <c r="G1" s="28" t="s">
        <v>41</v>
      </c>
      <c r="H1" s="27"/>
    </row>
    <row r="2" spans="1:8" ht="12.75">
      <c r="A2" s="26"/>
      <c r="B2" s="26"/>
      <c r="C2" s="26"/>
      <c r="D2" s="26"/>
      <c r="E2" s="26"/>
      <c r="F2" s="27"/>
      <c r="G2" s="28"/>
      <c r="H2" s="27"/>
    </row>
    <row r="3" spans="1:8" ht="12.75">
      <c r="A3" s="26"/>
      <c r="B3" s="26"/>
      <c r="C3" s="26"/>
      <c r="D3" s="26"/>
      <c r="E3" s="26"/>
      <c r="F3" s="27"/>
      <c r="G3" s="28"/>
      <c r="H3" s="27"/>
    </row>
    <row r="4" spans="1:8" ht="18">
      <c r="A4" s="153" t="s">
        <v>132</v>
      </c>
      <c r="B4" s="153"/>
      <c r="C4" s="153"/>
      <c r="D4" s="153"/>
      <c r="E4" s="153"/>
      <c r="F4" s="153"/>
      <c r="G4" s="153"/>
      <c r="H4" s="30"/>
    </row>
    <row r="5" spans="1:8" ht="12.75">
      <c r="A5" s="26"/>
      <c r="B5" s="26"/>
      <c r="C5" s="26"/>
      <c r="D5" s="26"/>
      <c r="E5" s="26"/>
      <c r="F5" s="27"/>
      <c r="G5" s="27"/>
      <c r="H5" s="27"/>
    </row>
    <row r="6" spans="1:8" ht="18">
      <c r="A6" s="27"/>
      <c r="B6" s="155" t="s">
        <v>220</v>
      </c>
      <c r="C6" s="155"/>
      <c r="D6" s="155"/>
      <c r="E6" s="155"/>
      <c r="F6" s="155"/>
      <c r="G6" s="31"/>
      <c r="H6" s="27"/>
    </row>
    <row r="7" spans="1:8" ht="12.75">
      <c r="A7" s="27"/>
      <c r="B7" s="156" t="s">
        <v>133</v>
      </c>
      <c r="C7" s="156"/>
      <c r="D7" s="156"/>
      <c r="E7" s="156"/>
      <c r="F7" s="156"/>
      <c r="G7" s="32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7" ht="12.75">
      <c r="A9" s="157" t="s">
        <v>69</v>
      </c>
      <c r="B9" s="151" t="s">
        <v>134</v>
      </c>
      <c r="C9" s="151" t="s">
        <v>61</v>
      </c>
      <c r="D9" s="151"/>
      <c r="E9" s="151" t="s">
        <v>62</v>
      </c>
      <c r="F9" s="151" t="s">
        <v>130</v>
      </c>
      <c r="G9" s="151" t="s">
        <v>135</v>
      </c>
    </row>
    <row r="10" spans="1:7" ht="25.5">
      <c r="A10" s="157"/>
      <c r="B10" s="151"/>
      <c r="C10" s="33" t="s">
        <v>131</v>
      </c>
      <c r="D10" s="33" t="s">
        <v>63</v>
      </c>
      <c r="E10" s="151"/>
      <c r="F10" s="151"/>
      <c r="G10" s="151"/>
    </row>
    <row r="11" spans="1:7" ht="12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</row>
    <row r="12" spans="1:7" ht="51">
      <c r="A12" s="35" t="s">
        <v>136</v>
      </c>
      <c r="B12" s="36" t="s">
        <v>113</v>
      </c>
      <c r="C12" s="37" t="s">
        <v>137</v>
      </c>
      <c r="D12" s="37" t="s">
        <v>137</v>
      </c>
      <c r="E12" s="37" t="s">
        <v>137</v>
      </c>
      <c r="F12" s="37" t="s">
        <v>137</v>
      </c>
      <c r="G12" s="37">
        <v>1</v>
      </c>
    </row>
    <row r="13" spans="1:7" ht="38.25" outlineLevel="1">
      <c r="A13" s="35" t="s">
        <v>138</v>
      </c>
      <c r="B13" s="36" t="s">
        <v>114</v>
      </c>
      <c r="C13" s="108">
        <v>75</v>
      </c>
      <c r="D13" s="108">
        <v>33</v>
      </c>
      <c r="E13" s="118">
        <f>C13/D13*100</f>
        <v>227.27272727272728</v>
      </c>
      <c r="F13" s="37" t="s">
        <v>65</v>
      </c>
      <c r="G13" s="108">
        <v>1</v>
      </c>
    </row>
    <row r="14" spans="1:7" ht="51" outlineLevel="1">
      <c r="A14" s="35" t="s">
        <v>98</v>
      </c>
      <c r="B14" s="36" t="s">
        <v>139</v>
      </c>
      <c r="C14" s="108">
        <f>SUM(C15:C18)</f>
        <v>222</v>
      </c>
      <c r="D14" s="108">
        <f>SUM(D15:D18)</f>
        <v>24</v>
      </c>
      <c r="E14" s="118">
        <f>C14/D14*100</f>
        <v>925</v>
      </c>
      <c r="F14" s="37" t="s">
        <v>65</v>
      </c>
      <c r="G14" s="108">
        <v>1</v>
      </c>
    </row>
    <row r="15" spans="1:7" ht="25.5" outlineLevel="1">
      <c r="A15" s="38" t="s">
        <v>140</v>
      </c>
      <c r="B15" s="36" t="s">
        <v>141</v>
      </c>
      <c r="C15" s="108">
        <v>1</v>
      </c>
      <c r="D15" s="108">
        <v>3</v>
      </c>
      <c r="E15" s="118">
        <f>C15/D15*100</f>
        <v>33.33333333333333</v>
      </c>
      <c r="F15" s="37" t="s">
        <v>137</v>
      </c>
      <c r="G15" s="37" t="s">
        <v>137</v>
      </c>
    </row>
    <row r="16" spans="1:7" ht="38.25" outlineLevel="1">
      <c r="A16" s="38" t="s">
        <v>142</v>
      </c>
      <c r="B16" s="36" t="s">
        <v>115</v>
      </c>
      <c r="C16" s="108">
        <v>1</v>
      </c>
      <c r="D16" s="108">
        <v>0</v>
      </c>
      <c r="E16" s="118">
        <v>120</v>
      </c>
      <c r="F16" s="37" t="s">
        <v>137</v>
      </c>
      <c r="G16" s="37" t="s">
        <v>137</v>
      </c>
    </row>
    <row r="17" spans="1:7" ht="25.5" outlineLevel="1">
      <c r="A17" s="38" t="s">
        <v>143</v>
      </c>
      <c r="B17" s="36" t="s">
        <v>116</v>
      </c>
      <c r="C17" s="108">
        <v>220</v>
      </c>
      <c r="D17" s="108">
        <v>21</v>
      </c>
      <c r="E17" s="118">
        <f>C17/D17*100</f>
        <v>1047.6190476190477</v>
      </c>
      <c r="F17" s="37" t="s">
        <v>137</v>
      </c>
      <c r="G17" s="37" t="s">
        <v>137</v>
      </c>
    </row>
    <row r="18" spans="1:7" ht="38.25" outlineLevel="1">
      <c r="A18" s="38" t="s">
        <v>144</v>
      </c>
      <c r="B18" s="36" t="s">
        <v>117</v>
      </c>
      <c r="C18" s="108">
        <v>0</v>
      </c>
      <c r="D18" s="108">
        <v>0</v>
      </c>
      <c r="E18" s="118">
        <v>100</v>
      </c>
      <c r="F18" s="37" t="s">
        <v>137</v>
      </c>
      <c r="G18" s="37" t="s">
        <v>137</v>
      </c>
    </row>
    <row r="19" spans="1:7" ht="51">
      <c r="A19" s="35" t="s">
        <v>101</v>
      </c>
      <c r="B19" s="36" t="s">
        <v>118</v>
      </c>
      <c r="C19" s="108" t="s">
        <v>137</v>
      </c>
      <c r="D19" s="108" t="s">
        <v>137</v>
      </c>
      <c r="E19" s="37" t="s">
        <v>137</v>
      </c>
      <c r="F19" s="37" t="s">
        <v>137</v>
      </c>
      <c r="G19" s="37">
        <v>2</v>
      </c>
    </row>
    <row r="20" spans="1:7" ht="25.5" outlineLevel="1">
      <c r="A20" s="35" t="s">
        <v>145</v>
      </c>
      <c r="B20" s="36" t="s">
        <v>119</v>
      </c>
      <c r="C20" s="108">
        <v>1</v>
      </c>
      <c r="D20" s="108">
        <v>1</v>
      </c>
      <c r="E20" s="37">
        <v>100</v>
      </c>
      <c r="F20" s="37" t="s">
        <v>65</v>
      </c>
      <c r="G20" s="37">
        <v>2</v>
      </c>
    </row>
    <row r="21" spans="1:7" ht="38.25" outlineLevel="1">
      <c r="A21" s="35" t="s">
        <v>146</v>
      </c>
      <c r="B21" s="36" t="s">
        <v>147</v>
      </c>
      <c r="C21" s="108">
        <v>0</v>
      </c>
      <c r="D21" s="108">
        <v>0</v>
      </c>
      <c r="E21" s="37">
        <v>100</v>
      </c>
      <c r="F21" s="37" t="s">
        <v>65</v>
      </c>
      <c r="G21" s="37">
        <v>2</v>
      </c>
    </row>
    <row r="22" spans="1:7" ht="38.25" outlineLevel="1">
      <c r="A22" s="35" t="s">
        <v>148</v>
      </c>
      <c r="B22" s="36" t="s">
        <v>120</v>
      </c>
      <c r="C22" s="108">
        <v>1</v>
      </c>
      <c r="D22" s="108">
        <v>0</v>
      </c>
      <c r="E22" s="118">
        <v>120</v>
      </c>
      <c r="F22" s="37" t="s">
        <v>65</v>
      </c>
      <c r="G22" s="37">
        <v>2</v>
      </c>
    </row>
    <row r="23" spans="1:7" ht="51">
      <c r="A23" s="35" t="s">
        <v>105</v>
      </c>
      <c r="B23" s="36" t="s">
        <v>121</v>
      </c>
      <c r="C23" s="108">
        <v>1</v>
      </c>
      <c r="D23" s="108">
        <v>1</v>
      </c>
      <c r="E23" s="37">
        <v>100</v>
      </c>
      <c r="F23" s="37" t="s">
        <v>65</v>
      </c>
      <c r="G23" s="37">
        <v>2</v>
      </c>
    </row>
    <row r="24" spans="1:7" ht="63.75">
      <c r="A24" s="35" t="s">
        <v>106</v>
      </c>
      <c r="B24" s="36" t="s">
        <v>122</v>
      </c>
      <c r="C24" s="108">
        <v>1</v>
      </c>
      <c r="D24" s="108">
        <v>1</v>
      </c>
      <c r="E24" s="37">
        <v>100</v>
      </c>
      <c r="F24" s="37" t="s">
        <v>65</v>
      </c>
      <c r="G24" s="37">
        <v>2</v>
      </c>
    </row>
    <row r="25" spans="1:7" ht="38.25">
      <c r="A25" s="35" t="s">
        <v>107</v>
      </c>
      <c r="B25" s="36" t="s">
        <v>123</v>
      </c>
      <c r="C25" s="108" t="s">
        <v>137</v>
      </c>
      <c r="D25" s="108" t="s">
        <v>137</v>
      </c>
      <c r="E25" s="37" t="s">
        <v>137</v>
      </c>
      <c r="F25" s="37" t="s">
        <v>137</v>
      </c>
      <c r="G25" s="37">
        <v>2</v>
      </c>
    </row>
    <row r="26" spans="1:7" ht="63.75" outlineLevel="1">
      <c r="A26" s="35" t="s">
        <v>108</v>
      </c>
      <c r="B26" s="36" t="s">
        <v>124</v>
      </c>
      <c r="C26" s="108">
        <v>0</v>
      </c>
      <c r="D26" s="108">
        <v>0</v>
      </c>
      <c r="E26" s="37">
        <v>100</v>
      </c>
      <c r="F26" s="37" t="s">
        <v>66</v>
      </c>
      <c r="G26" s="37">
        <v>2</v>
      </c>
    </row>
    <row r="27" spans="1:7" ht="51">
      <c r="A27" s="35" t="s">
        <v>109</v>
      </c>
      <c r="B27" s="36" t="s">
        <v>125</v>
      </c>
      <c r="C27" s="37" t="s">
        <v>137</v>
      </c>
      <c r="D27" s="37" t="s">
        <v>137</v>
      </c>
      <c r="E27" s="37" t="s">
        <v>137</v>
      </c>
      <c r="F27" s="37" t="s">
        <v>137</v>
      </c>
      <c r="G27" s="37">
        <v>1</v>
      </c>
    </row>
    <row r="28" spans="1:7" ht="51" outlineLevel="1">
      <c r="A28" s="35" t="s">
        <v>149</v>
      </c>
      <c r="B28" s="36" t="s">
        <v>197</v>
      </c>
      <c r="C28" s="37">
        <v>0.5</v>
      </c>
      <c r="D28" s="37">
        <v>2.5</v>
      </c>
      <c r="E28" s="118">
        <f>C28/D28*100</f>
        <v>20</v>
      </c>
      <c r="F28" s="37" t="s">
        <v>66</v>
      </c>
      <c r="G28" s="37">
        <v>1</v>
      </c>
    </row>
    <row r="29" spans="1:7" ht="64.5" outlineLevel="1" thickBot="1">
      <c r="A29" s="35" t="s">
        <v>150</v>
      </c>
      <c r="B29" s="36" t="s">
        <v>126</v>
      </c>
      <c r="C29" s="37">
        <v>0</v>
      </c>
      <c r="D29" s="37">
        <v>1.34</v>
      </c>
      <c r="E29" s="118">
        <f>C29/D29*100</f>
        <v>0</v>
      </c>
      <c r="F29" s="37" t="s">
        <v>66</v>
      </c>
      <c r="G29" s="37">
        <v>1</v>
      </c>
    </row>
    <row r="30" spans="1:7" ht="13.5" thickBot="1">
      <c r="A30" s="39" t="s">
        <v>112</v>
      </c>
      <c r="B30" s="40" t="s">
        <v>127</v>
      </c>
      <c r="C30" s="41" t="s">
        <v>137</v>
      </c>
      <c r="D30" s="41" t="s">
        <v>137</v>
      </c>
      <c r="E30" s="41" t="s">
        <v>137</v>
      </c>
      <c r="F30" s="41" t="s">
        <v>137</v>
      </c>
      <c r="G30" s="45">
        <f>(G27+G25+G24+G23+G19+G12)/6</f>
        <v>1.6666666666666667</v>
      </c>
    </row>
    <row r="34" spans="2:7" ht="12.75">
      <c r="B34" s="112" t="s">
        <v>221</v>
      </c>
      <c r="D34" s="152" t="s">
        <v>219</v>
      </c>
      <c r="E34" s="152"/>
      <c r="G34" s="46"/>
    </row>
    <row r="35" spans="2:7" ht="12.75">
      <c r="B35" s="47" t="s">
        <v>52</v>
      </c>
      <c r="C35" s="47"/>
      <c r="D35" s="154" t="s">
        <v>53</v>
      </c>
      <c r="E35" s="154"/>
      <c r="F35" s="47"/>
      <c r="G35" s="47" t="s">
        <v>54</v>
      </c>
    </row>
  </sheetData>
  <sheetProtection/>
  <autoFilter ref="A11:G30"/>
  <mergeCells count="11">
    <mergeCell ref="B9:B10"/>
    <mergeCell ref="C9:D9"/>
    <mergeCell ref="E9:E10"/>
    <mergeCell ref="F9:F10"/>
    <mergeCell ref="D34:E34"/>
    <mergeCell ref="A4:G4"/>
    <mergeCell ref="D35:E35"/>
    <mergeCell ref="G9:G10"/>
    <mergeCell ref="B6:F6"/>
    <mergeCell ref="B7:F7"/>
    <mergeCell ref="A9:A10"/>
  </mergeCells>
  <printOptions/>
  <pageMargins left="0.75" right="0.75" top="0.31" bottom="0.32" header="0.2" footer="0.19"/>
  <pageSetup fitToHeight="4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view="pageBreakPreview" zoomScale="85" zoomScaleNormal="85" zoomScaleSheetLayoutView="85" zoomScalePageLayoutView="0" workbookViewId="0" topLeftCell="A1">
      <selection activeCell="J13" sqref="J13"/>
    </sheetView>
  </sheetViews>
  <sheetFormatPr defaultColWidth="9.00390625" defaultRowHeight="12.75" outlineLevelRow="1"/>
  <cols>
    <col min="1" max="1" width="8.00390625" style="29" customWidth="1"/>
    <col min="2" max="2" width="58.25390625" style="29" customWidth="1"/>
    <col min="3" max="3" width="12.75390625" style="29" bestFit="1" customWidth="1"/>
    <col min="4" max="4" width="9.125" style="29" bestFit="1" customWidth="1"/>
    <col min="5" max="5" width="14.625" style="29" bestFit="1" customWidth="1"/>
    <col min="6" max="6" width="12.875" style="29" bestFit="1" customWidth="1"/>
    <col min="7" max="7" width="11.25390625" style="29" bestFit="1" customWidth="1"/>
    <col min="8" max="16384" width="9.125" style="29" customWidth="1"/>
  </cols>
  <sheetData>
    <row r="1" ht="12.75">
      <c r="G1" s="90" t="s">
        <v>42</v>
      </c>
    </row>
    <row r="3" spans="1:7" ht="12.75">
      <c r="A3" s="158" t="s">
        <v>151</v>
      </c>
      <c r="B3" s="158"/>
      <c r="C3" s="158"/>
      <c r="D3" s="158"/>
      <c r="E3" s="158"/>
      <c r="F3" s="158"/>
      <c r="G3" s="158"/>
    </row>
    <row r="5" spans="1:8" ht="18">
      <c r="A5" s="27"/>
      <c r="B5" s="155" t="s">
        <v>220</v>
      </c>
      <c r="C5" s="155"/>
      <c r="D5" s="155"/>
      <c r="E5" s="155"/>
      <c r="F5" s="155"/>
      <c r="G5" s="31"/>
      <c r="H5" s="27"/>
    </row>
    <row r="6" spans="1:8" ht="12.75">
      <c r="A6" s="27"/>
      <c r="B6" s="156" t="s">
        <v>133</v>
      </c>
      <c r="C6" s="156"/>
      <c r="D6" s="156"/>
      <c r="E6" s="156"/>
      <c r="F6" s="156"/>
      <c r="G6" s="32"/>
      <c r="H6" s="27"/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7" ht="12.75">
      <c r="A8" s="157" t="s">
        <v>69</v>
      </c>
      <c r="B8" s="151" t="s">
        <v>134</v>
      </c>
      <c r="C8" s="151" t="s">
        <v>61</v>
      </c>
      <c r="D8" s="151"/>
      <c r="E8" s="151" t="s">
        <v>62</v>
      </c>
      <c r="F8" s="151" t="s">
        <v>130</v>
      </c>
      <c r="G8" s="151" t="s">
        <v>135</v>
      </c>
    </row>
    <row r="9" spans="1:7" ht="25.5">
      <c r="A9" s="157"/>
      <c r="B9" s="151"/>
      <c r="C9" s="33" t="s">
        <v>131</v>
      </c>
      <c r="D9" s="33" t="s">
        <v>63</v>
      </c>
      <c r="E9" s="151"/>
      <c r="F9" s="151"/>
      <c r="G9" s="151"/>
    </row>
    <row r="10" spans="1:7" ht="12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</row>
    <row r="11" spans="1:7" ht="76.5">
      <c r="A11" s="35" t="s">
        <v>152</v>
      </c>
      <c r="B11" s="36" t="s">
        <v>198</v>
      </c>
      <c r="C11" s="37" t="s">
        <v>137</v>
      </c>
      <c r="D11" s="37" t="s">
        <v>137</v>
      </c>
      <c r="E11" s="37" t="s">
        <v>137</v>
      </c>
      <c r="F11" s="37" t="s">
        <v>137</v>
      </c>
      <c r="G11" s="37">
        <v>2</v>
      </c>
    </row>
    <row r="12" spans="1:7" ht="38.25" outlineLevel="1">
      <c r="A12" s="35" t="s">
        <v>97</v>
      </c>
      <c r="B12" s="36" t="s">
        <v>153</v>
      </c>
      <c r="C12" s="37">
        <v>14</v>
      </c>
      <c r="D12" s="37">
        <v>15</v>
      </c>
      <c r="E12" s="118">
        <f>C12/D12*100</f>
        <v>93.33333333333333</v>
      </c>
      <c r="F12" s="37" t="s">
        <v>154</v>
      </c>
      <c r="G12" s="37">
        <v>2</v>
      </c>
    </row>
    <row r="13" spans="1:7" ht="51" outlineLevel="1">
      <c r="A13" s="35" t="s">
        <v>98</v>
      </c>
      <c r="B13" s="36" t="s">
        <v>155</v>
      </c>
      <c r="C13" s="37">
        <v>120</v>
      </c>
      <c r="D13" s="37">
        <v>120</v>
      </c>
      <c r="E13" s="118">
        <f>C13/D13*100</f>
        <v>100</v>
      </c>
      <c r="F13" s="37" t="s">
        <v>154</v>
      </c>
      <c r="G13" s="37">
        <v>2</v>
      </c>
    </row>
    <row r="14" spans="1:7" ht="38.25">
      <c r="A14" s="35" t="s">
        <v>101</v>
      </c>
      <c r="B14" s="36" t="s">
        <v>156</v>
      </c>
      <c r="C14" s="37" t="s">
        <v>137</v>
      </c>
      <c r="D14" s="37" t="s">
        <v>137</v>
      </c>
      <c r="E14" s="37" t="s">
        <v>137</v>
      </c>
      <c r="F14" s="37" t="s">
        <v>137</v>
      </c>
      <c r="G14" s="37">
        <v>0.3</v>
      </c>
    </row>
    <row r="15" spans="1:7" ht="51" outlineLevel="1">
      <c r="A15" s="35" t="s">
        <v>102</v>
      </c>
      <c r="B15" s="36" t="s">
        <v>157</v>
      </c>
      <c r="C15" s="108">
        <v>10</v>
      </c>
      <c r="D15" s="108">
        <v>120</v>
      </c>
      <c r="E15" s="118">
        <f>C15/D15*100</f>
        <v>8.333333333333332</v>
      </c>
      <c r="F15" s="37" t="s">
        <v>154</v>
      </c>
      <c r="G15" s="37">
        <v>0.25</v>
      </c>
    </row>
    <row r="16" spans="1:7" ht="38.25" outlineLevel="1">
      <c r="A16" s="35" t="s">
        <v>103</v>
      </c>
      <c r="B16" s="36" t="s">
        <v>158</v>
      </c>
      <c r="C16" s="37" t="s">
        <v>137</v>
      </c>
      <c r="D16" s="37" t="s">
        <v>137</v>
      </c>
      <c r="E16" s="37"/>
      <c r="F16" s="37" t="s">
        <v>154</v>
      </c>
      <c r="G16" s="37">
        <v>0.25</v>
      </c>
    </row>
    <row r="17" spans="1:7" ht="38.25" outlineLevel="1">
      <c r="A17" s="38" t="s">
        <v>99</v>
      </c>
      <c r="B17" s="36" t="s">
        <v>159</v>
      </c>
      <c r="C17" s="37">
        <v>1</v>
      </c>
      <c r="D17" s="37">
        <v>120</v>
      </c>
      <c r="E17" s="118">
        <f>C17/D17*100</f>
        <v>0.8333333333333334</v>
      </c>
      <c r="F17" s="37" t="s">
        <v>137</v>
      </c>
      <c r="G17" s="37">
        <v>0.25</v>
      </c>
    </row>
    <row r="18" spans="1:7" ht="12.75" outlineLevel="1">
      <c r="A18" s="38" t="s">
        <v>100</v>
      </c>
      <c r="B18" s="36" t="s">
        <v>160</v>
      </c>
      <c r="C18" s="37">
        <v>1</v>
      </c>
      <c r="D18" s="37">
        <v>120</v>
      </c>
      <c r="E18" s="118">
        <f>C18/D18*100</f>
        <v>0.8333333333333334</v>
      </c>
      <c r="F18" s="37" t="s">
        <v>137</v>
      </c>
      <c r="G18" s="37">
        <v>0.25</v>
      </c>
    </row>
    <row r="19" spans="1:7" ht="75" customHeight="1" outlineLevel="1">
      <c r="A19" s="35" t="s">
        <v>104</v>
      </c>
      <c r="B19" s="36" t="s">
        <v>199</v>
      </c>
      <c r="C19" s="37">
        <v>0</v>
      </c>
      <c r="D19" s="37">
        <v>0</v>
      </c>
      <c r="E19" s="37">
        <v>100</v>
      </c>
      <c r="F19" s="37" t="s">
        <v>154</v>
      </c>
      <c r="G19" s="37">
        <v>0.5</v>
      </c>
    </row>
    <row r="20" spans="1:7" ht="38.25">
      <c r="A20" s="35" t="s">
        <v>105</v>
      </c>
      <c r="B20" s="36" t="s">
        <v>161</v>
      </c>
      <c r="C20" s="37" t="s">
        <v>137</v>
      </c>
      <c r="D20" s="37" t="s">
        <v>137</v>
      </c>
      <c r="E20" s="37" t="s">
        <v>137</v>
      </c>
      <c r="F20" s="37" t="s">
        <v>137</v>
      </c>
      <c r="G20" s="37">
        <v>0.2</v>
      </c>
    </row>
    <row r="21" spans="1:7" ht="114.75" outlineLevel="1">
      <c r="A21" s="35" t="s">
        <v>162</v>
      </c>
      <c r="B21" s="36" t="s">
        <v>200</v>
      </c>
      <c r="C21" s="37">
        <v>0</v>
      </c>
      <c r="D21" s="37">
        <v>0</v>
      </c>
      <c r="E21" s="37">
        <v>100</v>
      </c>
      <c r="F21" s="37" t="s">
        <v>154</v>
      </c>
      <c r="G21" s="37">
        <v>0.2</v>
      </c>
    </row>
    <row r="22" spans="1:7" ht="38.25">
      <c r="A22" s="35" t="s">
        <v>106</v>
      </c>
      <c r="B22" s="36" t="s">
        <v>163</v>
      </c>
      <c r="C22" s="37" t="s">
        <v>137</v>
      </c>
      <c r="D22" s="37" t="s">
        <v>137</v>
      </c>
      <c r="E22" s="37" t="s">
        <v>137</v>
      </c>
      <c r="F22" s="37" t="s">
        <v>137</v>
      </c>
      <c r="G22" s="37">
        <v>0.2</v>
      </c>
    </row>
    <row r="23" spans="1:7" ht="76.5" outlineLevel="1">
      <c r="A23" s="35" t="s">
        <v>164</v>
      </c>
      <c r="B23" s="36" t="s">
        <v>201</v>
      </c>
      <c r="C23" s="37">
        <v>0</v>
      </c>
      <c r="D23" s="37">
        <v>0</v>
      </c>
      <c r="E23" s="37">
        <v>100</v>
      </c>
      <c r="F23" s="37" t="s">
        <v>154</v>
      </c>
      <c r="G23" s="37">
        <v>0.2</v>
      </c>
    </row>
    <row r="24" spans="1:7" ht="38.25">
      <c r="A24" s="35" t="s">
        <v>107</v>
      </c>
      <c r="B24" s="36" t="s">
        <v>165</v>
      </c>
      <c r="C24" s="37" t="s">
        <v>137</v>
      </c>
      <c r="D24" s="37" t="s">
        <v>137</v>
      </c>
      <c r="E24" s="37" t="s">
        <v>137</v>
      </c>
      <c r="F24" s="37" t="s">
        <v>137</v>
      </c>
      <c r="G24" s="37">
        <v>0.5</v>
      </c>
    </row>
    <row r="25" spans="1:7" ht="38.25" outlineLevel="1">
      <c r="A25" s="35" t="s">
        <v>108</v>
      </c>
      <c r="B25" s="36" t="s">
        <v>166</v>
      </c>
      <c r="C25" s="37">
        <v>8</v>
      </c>
      <c r="D25" s="37">
        <v>10</v>
      </c>
      <c r="E25" s="118">
        <f>C25/D25*100</f>
        <v>80</v>
      </c>
      <c r="F25" s="37" t="s">
        <v>154</v>
      </c>
      <c r="G25" s="37">
        <v>0.5</v>
      </c>
    </row>
    <row r="26" spans="1:7" ht="38.25">
      <c r="A26" s="35" t="s">
        <v>109</v>
      </c>
      <c r="B26" s="36" t="s">
        <v>167</v>
      </c>
      <c r="C26" s="37" t="s">
        <v>137</v>
      </c>
      <c r="D26" s="37" t="s">
        <v>137</v>
      </c>
      <c r="E26" s="37" t="s">
        <v>137</v>
      </c>
      <c r="F26" s="37" t="s">
        <v>137</v>
      </c>
      <c r="G26" s="37">
        <v>0.5</v>
      </c>
    </row>
    <row r="27" spans="1:7" ht="51" outlineLevel="1">
      <c r="A27" s="35" t="s">
        <v>110</v>
      </c>
      <c r="B27" s="36" t="s">
        <v>168</v>
      </c>
      <c r="C27" s="37">
        <v>1</v>
      </c>
      <c r="D27" s="37">
        <v>0</v>
      </c>
      <c r="E27" s="37">
        <v>120</v>
      </c>
      <c r="F27" s="37" t="s">
        <v>169</v>
      </c>
      <c r="G27" s="37">
        <v>0.5</v>
      </c>
    </row>
    <row r="28" spans="1:7" ht="62.25" customHeight="1" outlineLevel="1">
      <c r="A28" s="35" t="s">
        <v>111</v>
      </c>
      <c r="B28" s="36" t="s">
        <v>202</v>
      </c>
      <c r="C28" s="37">
        <v>0</v>
      </c>
      <c r="D28" s="37">
        <v>0</v>
      </c>
      <c r="E28" s="37">
        <v>100</v>
      </c>
      <c r="F28" s="37" t="s">
        <v>154</v>
      </c>
      <c r="G28" s="37">
        <v>0.5</v>
      </c>
    </row>
    <row r="29" spans="1:7" ht="38.25">
      <c r="A29" s="35" t="s">
        <v>112</v>
      </c>
      <c r="B29" s="36" t="s">
        <v>170</v>
      </c>
      <c r="C29" s="37" t="s">
        <v>137</v>
      </c>
      <c r="D29" s="37" t="s">
        <v>137</v>
      </c>
      <c r="E29" s="37" t="s">
        <v>137</v>
      </c>
      <c r="F29" s="37" t="s">
        <v>137</v>
      </c>
      <c r="G29" s="37">
        <v>0.2</v>
      </c>
    </row>
    <row r="30" spans="1:7" ht="51.75" outlineLevel="1" thickBot="1">
      <c r="A30" s="42" t="s">
        <v>171</v>
      </c>
      <c r="B30" s="43" t="s">
        <v>172</v>
      </c>
      <c r="C30" s="44">
        <v>0</v>
      </c>
      <c r="D30" s="44">
        <v>0</v>
      </c>
      <c r="E30" s="37">
        <v>100</v>
      </c>
      <c r="F30" s="37" t="s">
        <v>154</v>
      </c>
      <c r="G30" s="37">
        <v>0.2</v>
      </c>
    </row>
    <row r="31" spans="1:7" ht="13.5" thickBot="1">
      <c r="A31" s="39" t="s">
        <v>173</v>
      </c>
      <c r="B31" s="40" t="s">
        <v>174</v>
      </c>
      <c r="C31" s="41" t="s">
        <v>137</v>
      </c>
      <c r="D31" s="41" t="s">
        <v>137</v>
      </c>
      <c r="E31" s="41" t="s">
        <v>137</v>
      </c>
      <c r="F31" s="41" t="s">
        <v>137</v>
      </c>
      <c r="G31" s="45">
        <f>(G29+G26+G22+G20+G14+G11)/7</f>
        <v>0.4857142857142857</v>
      </c>
    </row>
    <row r="33" spans="2:7" ht="12.75">
      <c r="B33" s="112" t="s">
        <v>221</v>
      </c>
      <c r="D33" s="46"/>
      <c r="E33" s="112" t="s">
        <v>219</v>
      </c>
      <c r="G33" s="46"/>
    </row>
    <row r="34" spans="2:7" ht="12.75">
      <c r="B34" s="47" t="s">
        <v>52</v>
      </c>
      <c r="C34" s="47"/>
      <c r="D34" s="154" t="s">
        <v>53</v>
      </c>
      <c r="E34" s="154"/>
      <c r="F34" s="47"/>
      <c r="G34" s="47" t="s">
        <v>54</v>
      </c>
    </row>
  </sheetData>
  <sheetProtection/>
  <autoFilter ref="A10:G31"/>
  <mergeCells count="10">
    <mergeCell ref="A3:G3"/>
    <mergeCell ref="D34:E34"/>
    <mergeCell ref="G8:G9"/>
    <mergeCell ref="B5:F5"/>
    <mergeCell ref="B6:F6"/>
    <mergeCell ref="A8:A9"/>
    <mergeCell ref="B8:B9"/>
    <mergeCell ref="C8:D8"/>
    <mergeCell ref="E8:E9"/>
    <mergeCell ref="F8:F9"/>
  </mergeCells>
  <printOptions/>
  <pageMargins left="0.75" right="0.75" top="0.31" bottom="0.32" header="0.2" footer="0.19"/>
  <pageSetup fitToHeight="4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5"/>
  <sheetViews>
    <sheetView view="pageBreakPreview" zoomScaleNormal="70" zoomScaleSheetLayoutView="100" zoomScalePageLayoutView="0" workbookViewId="0" topLeftCell="A7">
      <selection activeCell="G17" activeCellId="1" sqref="G14:G15 G17"/>
    </sheetView>
  </sheetViews>
  <sheetFormatPr defaultColWidth="9.00390625" defaultRowHeight="12.75" outlineLevelRow="1"/>
  <cols>
    <col min="1" max="1" width="8.00390625" style="29" customWidth="1"/>
    <col min="2" max="2" width="60.625" style="29" customWidth="1"/>
    <col min="3" max="3" width="12.75390625" style="29" bestFit="1" customWidth="1"/>
    <col min="4" max="4" width="9.125" style="29" bestFit="1" customWidth="1"/>
    <col min="5" max="5" width="14.625" style="29" bestFit="1" customWidth="1"/>
    <col min="6" max="6" width="12.875" style="29" bestFit="1" customWidth="1"/>
    <col min="7" max="7" width="11.25390625" style="29" bestFit="1" customWidth="1"/>
    <col min="8" max="16384" width="9.125" style="29" customWidth="1"/>
  </cols>
  <sheetData>
    <row r="1" ht="12.75">
      <c r="G1" s="90" t="s">
        <v>43</v>
      </c>
    </row>
    <row r="3" spans="1:8" ht="18">
      <c r="A3" s="153" t="s">
        <v>44</v>
      </c>
      <c r="B3" s="153"/>
      <c r="C3" s="153"/>
      <c r="D3" s="153"/>
      <c r="E3" s="153"/>
      <c r="F3" s="153"/>
      <c r="G3" s="153"/>
      <c r="H3" s="32"/>
    </row>
    <row r="4" spans="1:8" ht="12.75">
      <c r="A4" s="26"/>
      <c r="B4" s="26"/>
      <c r="C4" s="26"/>
      <c r="D4" s="26"/>
      <c r="E4" s="26"/>
      <c r="F4" s="27"/>
      <c r="G4" s="27"/>
      <c r="H4" s="27"/>
    </row>
    <row r="5" spans="1:8" ht="18">
      <c r="A5" s="27"/>
      <c r="B5" s="155" t="s">
        <v>220</v>
      </c>
      <c r="C5" s="155"/>
      <c r="D5" s="155"/>
      <c r="E5" s="155"/>
      <c r="F5" s="155"/>
      <c r="G5" s="31"/>
      <c r="H5" s="27"/>
    </row>
    <row r="6" spans="1:8" ht="12.75">
      <c r="A6" s="27"/>
      <c r="B6" s="156" t="s">
        <v>133</v>
      </c>
      <c r="C6" s="156"/>
      <c r="D6" s="156"/>
      <c r="E6" s="156"/>
      <c r="F6" s="156"/>
      <c r="G6" s="32"/>
      <c r="H6" s="27"/>
    </row>
    <row r="7" spans="1:8" ht="12.75">
      <c r="A7" s="27"/>
      <c r="B7" s="32"/>
      <c r="C7" s="32"/>
      <c r="D7" s="32"/>
      <c r="E7" s="32"/>
      <c r="F7" s="32"/>
      <c r="G7" s="32"/>
      <c r="H7" s="27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7" ht="12.75">
      <c r="A9" s="157" t="s">
        <v>69</v>
      </c>
      <c r="B9" s="151" t="s">
        <v>134</v>
      </c>
      <c r="C9" s="151" t="s">
        <v>61</v>
      </c>
      <c r="D9" s="151"/>
      <c r="E9" s="151" t="s">
        <v>62</v>
      </c>
      <c r="F9" s="151" t="s">
        <v>130</v>
      </c>
      <c r="G9" s="151" t="s">
        <v>135</v>
      </c>
    </row>
    <row r="10" spans="1:7" ht="25.5">
      <c r="A10" s="157"/>
      <c r="B10" s="151"/>
      <c r="C10" s="33" t="s">
        <v>131</v>
      </c>
      <c r="D10" s="33" t="s">
        <v>63</v>
      </c>
      <c r="E10" s="151"/>
      <c r="F10" s="151"/>
      <c r="G10" s="151"/>
    </row>
    <row r="11" spans="1:7" ht="12.7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</row>
    <row r="12" spans="1:7" ht="38.25">
      <c r="A12" s="35" t="s">
        <v>152</v>
      </c>
      <c r="B12" s="36" t="s">
        <v>175</v>
      </c>
      <c r="C12" s="37">
        <v>1</v>
      </c>
      <c r="D12" s="37">
        <v>1</v>
      </c>
      <c r="E12" s="37">
        <v>100</v>
      </c>
      <c r="F12" s="37" t="s">
        <v>128</v>
      </c>
      <c r="G12" s="37">
        <v>2</v>
      </c>
    </row>
    <row r="13" spans="1:7" ht="25.5">
      <c r="A13" s="35" t="s">
        <v>101</v>
      </c>
      <c r="B13" s="36" t="s">
        <v>203</v>
      </c>
      <c r="C13" s="37" t="s">
        <v>137</v>
      </c>
      <c r="D13" s="37" t="s">
        <v>137</v>
      </c>
      <c r="E13" s="37" t="s">
        <v>137</v>
      </c>
      <c r="F13" s="37" t="s">
        <v>137</v>
      </c>
      <c r="G13" s="37">
        <v>1.83</v>
      </c>
    </row>
    <row r="14" spans="1:7" ht="51" outlineLevel="1">
      <c r="A14" s="35" t="s">
        <v>145</v>
      </c>
      <c r="B14" s="36" t="s">
        <v>176</v>
      </c>
      <c r="C14" s="37">
        <v>0.1</v>
      </c>
      <c r="D14" s="37">
        <v>0.62</v>
      </c>
      <c r="E14" s="118">
        <f>C14/D14*100</f>
        <v>16.12903225806452</v>
      </c>
      <c r="F14" s="37" t="s">
        <v>129</v>
      </c>
      <c r="G14" s="37">
        <v>1</v>
      </c>
    </row>
    <row r="15" spans="1:7" ht="63.75" outlineLevel="1">
      <c r="A15" s="35" t="s">
        <v>103</v>
      </c>
      <c r="B15" s="36" t="s">
        <v>177</v>
      </c>
      <c r="C15" s="37">
        <v>100</v>
      </c>
      <c r="D15" s="37">
        <v>100</v>
      </c>
      <c r="E15" s="118">
        <f>C15/D15*100</f>
        <v>100</v>
      </c>
      <c r="F15" s="37" t="s">
        <v>128</v>
      </c>
      <c r="G15" s="37">
        <v>2</v>
      </c>
    </row>
    <row r="16" spans="1:7" ht="76.5" outlineLevel="1">
      <c r="A16" s="35" t="s">
        <v>104</v>
      </c>
      <c r="B16" s="36" t="s">
        <v>204</v>
      </c>
      <c r="C16" s="37">
        <v>0</v>
      </c>
      <c r="D16" s="37">
        <v>0</v>
      </c>
      <c r="E16" s="37">
        <v>100</v>
      </c>
      <c r="F16" s="37" t="s">
        <v>205</v>
      </c>
      <c r="G16" s="37">
        <v>2</v>
      </c>
    </row>
    <row r="17" spans="1:7" ht="63.75" outlineLevel="1">
      <c r="A17" s="35" t="s">
        <v>178</v>
      </c>
      <c r="B17" s="36" t="s">
        <v>206</v>
      </c>
      <c r="C17" s="37">
        <v>0</v>
      </c>
      <c r="D17" s="37">
        <v>0.0079</v>
      </c>
      <c r="E17" s="37">
        <v>0</v>
      </c>
      <c r="F17" s="37" t="s">
        <v>129</v>
      </c>
      <c r="G17" s="37">
        <v>1</v>
      </c>
    </row>
    <row r="18" spans="1:7" ht="51" outlineLevel="1">
      <c r="A18" s="35" t="s">
        <v>179</v>
      </c>
      <c r="B18" s="36" t="s">
        <v>180</v>
      </c>
      <c r="C18" s="37">
        <v>0</v>
      </c>
      <c r="D18" s="37">
        <v>0</v>
      </c>
      <c r="E18" s="37">
        <v>100</v>
      </c>
      <c r="F18" s="37" t="s">
        <v>128</v>
      </c>
      <c r="G18" s="37">
        <v>2</v>
      </c>
    </row>
    <row r="19" spans="1:7" ht="38.25" outlineLevel="1">
      <c r="A19" s="35" t="s">
        <v>181</v>
      </c>
      <c r="B19" s="36" t="s">
        <v>182</v>
      </c>
      <c r="C19" s="108">
        <v>0</v>
      </c>
      <c r="D19" s="108">
        <v>1</v>
      </c>
      <c r="E19" s="108">
        <v>0</v>
      </c>
      <c r="F19" s="37" t="s">
        <v>128</v>
      </c>
      <c r="G19" s="37">
        <v>3</v>
      </c>
    </row>
    <row r="20" spans="1:7" ht="25.5">
      <c r="A20" s="35" t="s">
        <v>105</v>
      </c>
      <c r="B20" s="36" t="s">
        <v>183</v>
      </c>
      <c r="C20" s="37" t="s">
        <v>137</v>
      </c>
      <c r="D20" s="37" t="s">
        <v>137</v>
      </c>
      <c r="E20" s="37" t="s">
        <v>137</v>
      </c>
      <c r="F20" s="37" t="s">
        <v>137</v>
      </c>
      <c r="G20" s="37">
        <v>1.5</v>
      </c>
    </row>
    <row r="21" spans="1:7" ht="25.5" outlineLevel="1">
      <c r="A21" s="35" t="s">
        <v>162</v>
      </c>
      <c r="B21" s="36" t="s">
        <v>184</v>
      </c>
      <c r="C21" s="108">
        <v>0</v>
      </c>
      <c r="D21" s="108">
        <v>10</v>
      </c>
      <c r="E21" s="108">
        <v>0</v>
      </c>
      <c r="F21" s="37" t="s">
        <v>129</v>
      </c>
      <c r="G21" s="37">
        <v>1</v>
      </c>
    </row>
    <row r="22" spans="1:7" ht="38.25" outlineLevel="1">
      <c r="A22" s="35" t="s">
        <v>185</v>
      </c>
      <c r="B22" s="36" t="s">
        <v>186</v>
      </c>
      <c r="C22" s="37" t="s">
        <v>137</v>
      </c>
      <c r="D22" s="37" t="s">
        <v>137</v>
      </c>
      <c r="E22" s="37"/>
      <c r="F22" s="37" t="s">
        <v>128</v>
      </c>
      <c r="G22" s="37">
        <v>2</v>
      </c>
    </row>
    <row r="23" spans="1:7" ht="12.75" outlineLevel="1">
      <c r="A23" s="38" t="s">
        <v>99</v>
      </c>
      <c r="B23" s="36" t="s">
        <v>187</v>
      </c>
      <c r="C23" s="37">
        <v>0</v>
      </c>
      <c r="D23" s="37">
        <v>0</v>
      </c>
      <c r="E23" s="37">
        <v>100</v>
      </c>
      <c r="F23" s="37" t="s">
        <v>137</v>
      </c>
      <c r="G23" s="37" t="s">
        <v>137</v>
      </c>
    </row>
    <row r="24" spans="1:7" ht="25.5" outlineLevel="1">
      <c r="A24" s="38" t="s">
        <v>100</v>
      </c>
      <c r="B24" s="36" t="s">
        <v>188</v>
      </c>
      <c r="C24" s="37">
        <v>0</v>
      </c>
      <c r="D24" s="37">
        <v>0</v>
      </c>
      <c r="E24" s="37">
        <v>100</v>
      </c>
      <c r="F24" s="37" t="s">
        <v>137</v>
      </c>
      <c r="G24" s="37" t="s">
        <v>137</v>
      </c>
    </row>
    <row r="25" spans="1:7" ht="12.75" outlineLevel="1">
      <c r="A25" s="38" t="s">
        <v>189</v>
      </c>
      <c r="B25" s="36" t="s">
        <v>190</v>
      </c>
      <c r="C25" s="37">
        <v>0</v>
      </c>
      <c r="D25" s="37">
        <v>0</v>
      </c>
      <c r="E25" s="37">
        <v>100</v>
      </c>
      <c r="F25" s="37" t="s">
        <v>137</v>
      </c>
      <c r="G25" s="37" t="s">
        <v>137</v>
      </c>
    </row>
    <row r="26" spans="1:7" ht="25.5">
      <c r="A26" s="35" t="s">
        <v>106</v>
      </c>
      <c r="B26" s="36" t="s">
        <v>191</v>
      </c>
      <c r="C26" s="37" t="s">
        <v>137</v>
      </c>
      <c r="D26" s="37" t="s">
        <v>137</v>
      </c>
      <c r="E26" s="37" t="s">
        <v>137</v>
      </c>
      <c r="F26" s="37" t="s">
        <v>137</v>
      </c>
      <c r="G26" s="37">
        <v>1</v>
      </c>
    </row>
    <row r="27" spans="1:7" ht="38.25" outlineLevel="1">
      <c r="A27" s="38" t="s">
        <v>164</v>
      </c>
      <c r="B27" s="36" t="s">
        <v>192</v>
      </c>
      <c r="C27" s="37">
        <v>0</v>
      </c>
      <c r="D27" s="37">
        <v>0.2</v>
      </c>
      <c r="E27" s="37">
        <v>0</v>
      </c>
      <c r="F27" s="37" t="s">
        <v>129</v>
      </c>
      <c r="G27" s="37">
        <v>1</v>
      </c>
    </row>
    <row r="28" spans="1:7" ht="51">
      <c r="A28" s="35" t="s">
        <v>107</v>
      </c>
      <c r="B28" s="36" t="s">
        <v>193</v>
      </c>
      <c r="C28" s="37" t="s">
        <v>137</v>
      </c>
      <c r="D28" s="37" t="s">
        <v>137</v>
      </c>
      <c r="E28" s="37" t="s">
        <v>137</v>
      </c>
      <c r="F28" s="37" t="s">
        <v>137</v>
      </c>
      <c r="G28" s="37">
        <v>2</v>
      </c>
    </row>
    <row r="29" spans="1:7" ht="38.25" outlineLevel="1">
      <c r="A29" s="35" t="s">
        <v>108</v>
      </c>
      <c r="B29" s="36" t="s">
        <v>194</v>
      </c>
      <c r="C29" s="37">
        <v>0</v>
      </c>
      <c r="D29" s="37">
        <v>1</v>
      </c>
      <c r="E29" s="37">
        <v>0</v>
      </c>
      <c r="F29" s="37" t="s">
        <v>129</v>
      </c>
      <c r="G29" s="37">
        <v>1</v>
      </c>
    </row>
    <row r="30" spans="1:7" ht="77.25" outlineLevel="1" thickBot="1">
      <c r="A30" s="42" t="s">
        <v>195</v>
      </c>
      <c r="B30" s="43" t="s">
        <v>207</v>
      </c>
      <c r="C30" s="37">
        <v>0</v>
      </c>
      <c r="D30" s="37">
        <v>100</v>
      </c>
      <c r="E30" s="37">
        <v>0</v>
      </c>
      <c r="F30" s="44" t="s">
        <v>128</v>
      </c>
      <c r="G30" s="37">
        <v>3</v>
      </c>
    </row>
    <row r="31" spans="1:7" ht="18.75" customHeight="1" thickBot="1">
      <c r="A31" s="39" t="s">
        <v>109</v>
      </c>
      <c r="B31" s="40" t="s">
        <v>0</v>
      </c>
      <c r="C31" s="41" t="s">
        <v>137</v>
      </c>
      <c r="D31" s="41" t="s">
        <v>137</v>
      </c>
      <c r="E31" s="41" t="s">
        <v>137</v>
      </c>
      <c r="F31" s="41" t="s">
        <v>137</v>
      </c>
      <c r="G31" s="45">
        <f>(G28+G26+G20+G13+G12)/5</f>
        <v>1.666</v>
      </c>
    </row>
    <row r="34" spans="2:7" ht="12.75">
      <c r="B34" s="112" t="s">
        <v>221</v>
      </c>
      <c r="D34" s="46"/>
      <c r="E34" s="112" t="s">
        <v>219</v>
      </c>
      <c r="G34" s="46"/>
    </row>
    <row r="35" spans="2:7" ht="12.75">
      <c r="B35" s="47" t="s">
        <v>52</v>
      </c>
      <c r="C35" s="47"/>
      <c r="D35" s="154" t="s">
        <v>53</v>
      </c>
      <c r="E35" s="154"/>
      <c r="F35" s="47"/>
      <c r="G35" s="47" t="s">
        <v>54</v>
      </c>
    </row>
  </sheetData>
  <sheetProtection/>
  <autoFilter ref="A11:G31"/>
  <mergeCells count="10">
    <mergeCell ref="D35:E35"/>
    <mergeCell ref="A3:G3"/>
    <mergeCell ref="G9:G10"/>
    <mergeCell ref="B5:F5"/>
    <mergeCell ref="B6:F6"/>
    <mergeCell ref="A9:A10"/>
    <mergeCell ref="B9:B10"/>
    <mergeCell ref="C9:D9"/>
    <mergeCell ref="E9:E10"/>
    <mergeCell ref="F9:F10"/>
  </mergeCells>
  <printOptions/>
  <pageMargins left="0.75" right="0.75" top="0.31" bottom="0.32" header="0.2" footer="0.19"/>
  <pageSetup fitToHeight="4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8"/>
  <sheetViews>
    <sheetView view="pageBreakPreview" zoomScaleNormal="150" zoomScaleSheetLayoutView="100" zoomScalePageLayoutView="0" workbookViewId="0" topLeftCell="A1">
      <selection activeCell="Q37" sqref="Q37"/>
    </sheetView>
  </sheetViews>
  <sheetFormatPr defaultColWidth="9.00390625" defaultRowHeight="12.75"/>
  <cols>
    <col min="1" max="1" width="46.375" style="0" customWidth="1"/>
    <col min="2" max="2" width="1.12109375" style="0" customWidth="1"/>
    <col min="3" max="3" width="11.75390625" style="0" customWidth="1"/>
    <col min="4" max="5" width="1.12109375" style="0" customWidth="1"/>
    <col min="6" max="6" width="11.75390625" style="0" customWidth="1"/>
    <col min="7" max="8" width="1.12109375" style="0" customWidth="1"/>
    <col min="9" max="9" width="11.75390625" style="0" customWidth="1"/>
    <col min="10" max="10" width="1.12109375" style="0" customWidth="1"/>
    <col min="11" max="11" width="3.375" style="0" customWidth="1"/>
    <col min="12" max="12" width="9.125" style="99" customWidth="1"/>
  </cols>
  <sheetData>
    <row r="1" spans="1:101" ht="12.75">
      <c r="A1" s="22"/>
      <c r="B1" s="22"/>
      <c r="C1" s="22"/>
      <c r="D1" s="22"/>
      <c r="E1" s="22"/>
      <c r="F1" s="22"/>
      <c r="G1" s="22"/>
      <c r="H1" s="22"/>
      <c r="I1" s="49" t="s">
        <v>38</v>
      </c>
      <c r="J1" s="22"/>
      <c r="K1" s="22"/>
      <c r="L1" s="9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</row>
    <row r="2" spans="1:101" ht="42.75" customHeight="1">
      <c r="A2" s="148" t="s">
        <v>208</v>
      </c>
      <c r="B2" s="148"/>
      <c r="C2" s="148"/>
      <c r="D2" s="148"/>
      <c r="E2" s="148"/>
      <c r="F2" s="148"/>
      <c r="G2" s="148"/>
      <c r="H2" s="148"/>
      <c r="I2" s="148"/>
      <c r="J2" s="148"/>
      <c r="K2" s="72"/>
      <c r="L2" s="97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</row>
    <row r="3" spans="1:101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97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</row>
    <row r="4" spans="1:101" ht="18">
      <c r="A4" s="155"/>
      <c r="B4" s="155"/>
      <c r="C4" s="155"/>
      <c r="D4" s="155"/>
      <c r="E4" s="155"/>
      <c r="F4" s="155"/>
      <c r="G4" s="155"/>
      <c r="H4" s="155"/>
      <c r="I4" s="155"/>
      <c r="J4" s="114"/>
      <c r="K4" s="59"/>
      <c r="L4" s="97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</row>
    <row r="5" spans="1:101" ht="12.75">
      <c r="A5" s="162" t="s">
        <v>60</v>
      </c>
      <c r="B5" s="162"/>
      <c r="C5" s="162"/>
      <c r="D5" s="162"/>
      <c r="E5" s="162"/>
      <c r="F5" s="162"/>
      <c r="G5" s="162"/>
      <c r="H5" s="162"/>
      <c r="I5" s="162"/>
      <c r="J5" s="162"/>
      <c r="K5" s="24"/>
      <c r="L5" s="97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</row>
    <row r="6" spans="1:101" ht="14.25">
      <c r="A6" s="83"/>
      <c r="B6" s="84"/>
      <c r="C6" s="84"/>
      <c r="D6" s="84"/>
      <c r="E6" s="84"/>
      <c r="F6" s="84"/>
      <c r="G6" s="84"/>
      <c r="H6" s="84"/>
      <c r="I6" s="84"/>
      <c r="J6" s="84"/>
      <c r="K6" s="84"/>
      <c r="L6" s="97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</row>
    <row r="7" spans="1:101" ht="18" customHeight="1">
      <c r="A7" s="23" t="s">
        <v>67</v>
      </c>
      <c r="B7" s="150" t="s">
        <v>58</v>
      </c>
      <c r="C7" s="150"/>
      <c r="D7" s="150"/>
      <c r="E7" s="150"/>
      <c r="F7" s="150"/>
      <c r="G7" s="150"/>
      <c r="H7" s="150"/>
      <c r="I7" s="150"/>
      <c r="J7" s="150"/>
      <c r="K7" s="61"/>
      <c r="L7" s="97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</row>
    <row r="8" spans="1:101" ht="26.25" customHeight="1">
      <c r="A8" s="150" t="s">
        <v>23</v>
      </c>
      <c r="B8" s="74"/>
      <c r="C8" s="75">
        <v>2012</v>
      </c>
      <c r="D8" s="76"/>
      <c r="E8" s="74"/>
      <c r="F8" s="75">
        <v>2013</v>
      </c>
      <c r="G8" s="76"/>
      <c r="H8" s="74"/>
      <c r="I8" s="75">
        <v>2014</v>
      </c>
      <c r="J8" s="76"/>
      <c r="K8" s="61"/>
      <c r="L8" s="97"/>
      <c r="M8" s="22"/>
      <c r="N8" s="9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</row>
    <row r="9" spans="1:101" ht="12.75">
      <c r="A9" s="150"/>
      <c r="B9" s="77"/>
      <c r="C9" s="70" t="s">
        <v>59</v>
      </c>
      <c r="D9" s="71"/>
      <c r="E9" s="77"/>
      <c r="F9" s="70" t="s">
        <v>59</v>
      </c>
      <c r="G9" s="71"/>
      <c r="H9" s="77"/>
      <c r="I9" s="70" t="s">
        <v>59</v>
      </c>
      <c r="J9" s="71"/>
      <c r="K9" s="61"/>
      <c r="L9" s="97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</row>
    <row r="10" spans="1:101" ht="12.75">
      <c r="A10" s="78" t="s">
        <v>24</v>
      </c>
      <c r="B10" s="159"/>
      <c r="C10" s="160"/>
      <c r="D10" s="161"/>
      <c r="E10" s="159"/>
      <c r="F10" s="160"/>
      <c r="G10" s="161"/>
      <c r="H10" s="159"/>
      <c r="I10" s="160"/>
      <c r="J10" s="161"/>
      <c r="K10" s="81"/>
      <c r="L10" s="97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</row>
    <row r="11" spans="1:101" ht="12.75">
      <c r="A11" s="79" t="s">
        <v>97</v>
      </c>
      <c r="B11" s="159"/>
      <c r="C11" s="160"/>
      <c r="D11" s="161"/>
      <c r="E11" s="159"/>
      <c r="F11" s="160"/>
      <c r="G11" s="161"/>
      <c r="H11" s="159"/>
      <c r="I11" s="160"/>
      <c r="J11" s="161"/>
      <c r="K11" s="81"/>
      <c r="L11" s="97" t="s">
        <v>25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</row>
    <row r="12" spans="1:101" ht="12.75">
      <c r="A12" s="79" t="s">
        <v>26</v>
      </c>
      <c r="B12" s="159"/>
      <c r="C12" s="160"/>
      <c r="D12" s="161"/>
      <c r="E12" s="159"/>
      <c r="F12" s="160"/>
      <c r="G12" s="161"/>
      <c r="H12" s="159"/>
      <c r="I12" s="160"/>
      <c r="J12" s="161"/>
      <c r="K12" s="81"/>
      <c r="L12" s="97" t="s">
        <v>25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</row>
    <row r="13" spans="1:101" ht="12.75">
      <c r="A13" s="79" t="s">
        <v>27</v>
      </c>
      <c r="B13" s="159"/>
      <c r="C13" s="160"/>
      <c r="D13" s="161"/>
      <c r="E13" s="159"/>
      <c r="F13" s="160"/>
      <c r="G13" s="161"/>
      <c r="H13" s="159"/>
      <c r="I13" s="160"/>
      <c r="J13" s="161"/>
      <c r="K13" s="81"/>
      <c r="L13" s="97" t="s">
        <v>25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</row>
    <row r="14" spans="1:101" ht="12.75">
      <c r="A14" s="79" t="s">
        <v>28</v>
      </c>
      <c r="B14" s="159"/>
      <c r="C14" s="160"/>
      <c r="D14" s="161"/>
      <c r="E14" s="159"/>
      <c r="F14" s="160"/>
      <c r="G14" s="161"/>
      <c r="H14" s="159"/>
      <c r="I14" s="160"/>
      <c r="J14" s="161"/>
      <c r="K14" s="81"/>
      <c r="L14" s="97" t="s">
        <v>25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</row>
    <row r="15" spans="1:101" ht="12.75">
      <c r="A15" s="79" t="s">
        <v>29</v>
      </c>
      <c r="B15" s="159"/>
      <c r="C15" s="160"/>
      <c r="D15" s="161"/>
      <c r="E15" s="159"/>
      <c r="F15" s="160"/>
      <c r="G15" s="161"/>
      <c r="H15" s="159"/>
      <c r="I15" s="160"/>
      <c r="J15" s="161"/>
      <c r="K15" s="81"/>
      <c r="L15" s="97" t="s">
        <v>25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</row>
    <row r="16" spans="1:101" ht="12.75">
      <c r="A16" s="79" t="s">
        <v>102</v>
      </c>
      <c r="B16" s="159"/>
      <c r="C16" s="160"/>
      <c r="D16" s="161"/>
      <c r="E16" s="159"/>
      <c r="F16" s="160"/>
      <c r="G16" s="161"/>
      <c r="H16" s="159"/>
      <c r="I16" s="160"/>
      <c r="J16" s="161"/>
      <c r="K16" s="81"/>
      <c r="L16" s="97" t="s">
        <v>25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</row>
    <row r="17" spans="1:101" ht="12.75">
      <c r="A17" s="79" t="s">
        <v>103</v>
      </c>
      <c r="B17" s="159"/>
      <c r="C17" s="160"/>
      <c r="D17" s="161"/>
      <c r="E17" s="159"/>
      <c r="F17" s="160"/>
      <c r="G17" s="161"/>
      <c r="H17" s="159"/>
      <c r="I17" s="160"/>
      <c r="J17" s="161"/>
      <c r="K17" s="81"/>
      <c r="L17" s="97" t="s">
        <v>25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</row>
    <row r="18" spans="1:101" ht="12.75">
      <c r="A18" s="79" t="s">
        <v>104</v>
      </c>
      <c r="B18" s="159"/>
      <c r="C18" s="160"/>
      <c r="D18" s="161"/>
      <c r="E18" s="159"/>
      <c r="F18" s="160"/>
      <c r="G18" s="161"/>
      <c r="H18" s="159"/>
      <c r="I18" s="160"/>
      <c r="J18" s="161"/>
      <c r="K18" s="81"/>
      <c r="L18" s="97" t="s">
        <v>25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</row>
    <row r="19" spans="1:101" ht="12.75">
      <c r="A19" s="79" t="s">
        <v>105</v>
      </c>
      <c r="B19" s="159"/>
      <c r="C19" s="160"/>
      <c r="D19" s="161"/>
      <c r="E19" s="159"/>
      <c r="F19" s="160"/>
      <c r="G19" s="161"/>
      <c r="H19" s="159"/>
      <c r="I19" s="160"/>
      <c r="J19" s="161"/>
      <c r="K19" s="81"/>
      <c r="L19" s="97" t="s">
        <v>25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</row>
    <row r="20" spans="1:101" ht="12.75">
      <c r="A20" s="79" t="s">
        <v>106</v>
      </c>
      <c r="B20" s="159"/>
      <c r="C20" s="160"/>
      <c r="D20" s="161"/>
      <c r="E20" s="159"/>
      <c r="F20" s="160"/>
      <c r="G20" s="161"/>
      <c r="H20" s="159"/>
      <c r="I20" s="160"/>
      <c r="J20" s="161"/>
      <c r="K20" s="81"/>
      <c r="L20" s="97" t="s">
        <v>25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</row>
    <row r="21" spans="1:101" ht="12.75">
      <c r="A21" s="80" t="s">
        <v>108</v>
      </c>
      <c r="B21" s="159"/>
      <c r="C21" s="160"/>
      <c r="D21" s="161"/>
      <c r="E21" s="159"/>
      <c r="F21" s="160"/>
      <c r="G21" s="161"/>
      <c r="H21" s="159"/>
      <c r="I21" s="160"/>
      <c r="J21" s="161"/>
      <c r="K21" s="81"/>
      <c r="L21" s="97" t="s">
        <v>30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</row>
    <row r="22" spans="1:101" ht="12.75">
      <c r="A22" s="79" t="s">
        <v>110</v>
      </c>
      <c r="B22" s="159"/>
      <c r="C22" s="160"/>
      <c r="D22" s="161"/>
      <c r="E22" s="159"/>
      <c r="F22" s="160"/>
      <c r="G22" s="161"/>
      <c r="H22" s="159"/>
      <c r="I22" s="160"/>
      <c r="J22" s="161"/>
      <c r="K22" s="81"/>
      <c r="L22" s="97" t="s">
        <v>30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</row>
    <row r="23" spans="1:101" ht="12.75">
      <c r="A23" s="79" t="s">
        <v>111</v>
      </c>
      <c r="B23" s="159"/>
      <c r="C23" s="160"/>
      <c r="D23" s="161"/>
      <c r="E23" s="159"/>
      <c r="F23" s="160"/>
      <c r="G23" s="161"/>
      <c r="H23" s="159"/>
      <c r="I23" s="160"/>
      <c r="J23" s="161"/>
      <c r="K23" s="81"/>
      <c r="L23" s="97" t="s">
        <v>30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</row>
    <row r="24" spans="1:101" ht="12.75">
      <c r="A24" s="78" t="s">
        <v>31</v>
      </c>
      <c r="B24" s="159"/>
      <c r="C24" s="160"/>
      <c r="D24" s="161"/>
      <c r="E24" s="159"/>
      <c r="F24" s="160"/>
      <c r="G24" s="161"/>
      <c r="H24" s="159"/>
      <c r="I24" s="160"/>
      <c r="J24" s="161"/>
      <c r="K24" s="81"/>
      <c r="L24" s="97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</row>
    <row r="25" spans="1:101" ht="12.75">
      <c r="A25" s="79" t="s">
        <v>97</v>
      </c>
      <c r="B25" s="159"/>
      <c r="C25" s="160"/>
      <c r="D25" s="161"/>
      <c r="E25" s="159"/>
      <c r="F25" s="160"/>
      <c r="G25" s="161"/>
      <c r="H25" s="159"/>
      <c r="I25" s="160"/>
      <c r="J25" s="161"/>
      <c r="K25" s="81"/>
      <c r="L25" s="97" t="s">
        <v>30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</row>
    <row r="26" spans="1:101" ht="12.75">
      <c r="A26" s="79" t="s">
        <v>98</v>
      </c>
      <c r="B26" s="159"/>
      <c r="C26" s="160"/>
      <c r="D26" s="161"/>
      <c r="E26" s="159"/>
      <c r="F26" s="160"/>
      <c r="G26" s="161"/>
      <c r="H26" s="159"/>
      <c r="I26" s="160"/>
      <c r="J26" s="161"/>
      <c r="K26" s="81"/>
      <c r="L26" s="97" t="s">
        <v>30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</row>
    <row r="27" spans="1:101" ht="12.75">
      <c r="A27" s="79" t="s">
        <v>102</v>
      </c>
      <c r="B27" s="159"/>
      <c r="C27" s="160"/>
      <c r="D27" s="161"/>
      <c r="E27" s="159"/>
      <c r="F27" s="160"/>
      <c r="G27" s="161"/>
      <c r="H27" s="159"/>
      <c r="I27" s="160"/>
      <c r="J27" s="161"/>
      <c r="K27" s="81"/>
      <c r="L27" s="97" t="s">
        <v>30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</row>
    <row r="28" spans="1:101" ht="12.75">
      <c r="A28" s="79" t="s">
        <v>32</v>
      </c>
      <c r="B28" s="159"/>
      <c r="C28" s="160"/>
      <c r="D28" s="161"/>
      <c r="E28" s="159"/>
      <c r="F28" s="160"/>
      <c r="G28" s="161"/>
      <c r="H28" s="159"/>
      <c r="I28" s="160"/>
      <c r="J28" s="161"/>
      <c r="K28" s="81"/>
      <c r="L28" s="97" t="s">
        <v>30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</row>
    <row r="29" spans="1:101" ht="12.75">
      <c r="A29" s="79" t="s">
        <v>33</v>
      </c>
      <c r="B29" s="159"/>
      <c r="C29" s="160"/>
      <c r="D29" s="161"/>
      <c r="E29" s="159"/>
      <c r="F29" s="160"/>
      <c r="G29" s="161"/>
      <c r="H29" s="159"/>
      <c r="I29" s="160"/>
      <c r="J29" s="161"/>
      <c r="K29" s="81"/>
      <c r="L29" s="97" t="s">
        <v>30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</row>
    <row r="30" spans="1:101" ht="12.75">
      <c r="A30" s="79" t="s">
        <v>104</v>
      </c>
      <c r="B30" s="159"/>
      <c r="C30" s="160"/>
      <c r="D30" s="161"/>
      <c r="E30" s="159"/>
      <c r="F30" s="160"/>
      <c r="G30" s="161"/>
      <c r="H30" s="159"/>
      <c r="I30" s="160"/>
      <c r="J30" s="161"/>
      <c r="K30" s="81"/>
      <c r="L30" s="97" t="s">
        <v>30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</row>
    <row r="31" spans="1:101" ht="12.75">
      <c r="A31" s="79" t="s">
        <v>162</v>
      </c>
      <c r="B31" s="159"/>
      <c r="C31" s="160"/>
      <c r="D31" s="161"/>
      <c r="E31" s="159"/>
      <c r="F31" s="160"/>
      <c r="G31" s="161"/>
      <c r="H31" s="159"/>
      <c r="I31" s="160"/>
      <c r="J31" s="161"/>
      <c r="K31" s="81"/>
      <c r="L31" s="97" t="s">
        <v>30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</row>
    <row r="32" spans="1:101" ht="12.75">
      <c r="A32" s="79" t="s">
        <v>164</v>
      </c>
      <c r="B32" s="159"/>
      <c r="C32" s="160"/>
      <c r="D32" s="161"/>
      <c r="E32" s="159"/>
      <c r="F32" s="160"/>
      <c r="G32" s="161"/>
      <c r="H32" s="159"/>
      <c r="I32" s="160"/>
      <c r="J32" s="161"/>
      <c r="K32" s="81"/>
      <c r="L32" s="97" t="s">
        <v>30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</row>
    <row r="33" spans="1:101" ht="12.75">
      <c r="A33" s="79" t="s">
        <v>108</v>
      </c>
      <c r="B33" s="159"/>
      <c r="C33" s="160"/>
      <c r="D33" s="161"/>
      <c r="E33" s="159"/>
      <c r="F33" s="160"/>
      <c r="G33" s="161"/>
      <c r="H33" s="159"/>
      <c r="I33" s="160"/>
      <c r="J33" s="161"/>
      <c r="K33" s="81"/>
      <c r="L33" s="97" t="s">
        <v>30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</row>
    <row r="34" spans="1:101" ht="12.75">
      <c r="A34" s="79" t="s">
        <v>110</v>
      </c>
      <c r="B34" s="159"/>
      <c r="C34" s="160"/>
      <c r="D34" s="161"/>
      <c r="E34" s="159"/>
      <c r="F34" s="160"/>
      <c r="G34" s="161"/>
      <c r="H34" s="159"/>
      <c r="I34" s="160"/>
      <c r="J34" s="161"/>
      <c r="K34" s="81"/>
      <c r="L34" s="97" t="s">
        <v>25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</row>
    <row r="35" spans="1:101" ht="12.75">
      <c r="A35" s="79" t="s">
        <v>111</v>
      </c>
      <c r="B35" s="159"/>
      <c r="C35" s="160"/>
      <c r="D35" s="161"/>
      <c r="E35" s="159"/>
      <c r="F35" s="160"/>
      <c r="G35" s="161"/>
      <c r="H35" s="159"/>
      <c r="I35" s="160"/>
      <c r="J35" s="161"/>
      <c r="K35" s="81"/>
      <c r="L35" s="97" t="s">
        <v>30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</row>
    <row r="36" spans="1:101" ht="12.75">
      <c r="A36" s="79" t="s">
        <v>171</v>
      </c>
      <c r="B36" s="159"/>
      <c r="C36" s="160"/>
      <c r="D36" s="161"/>
      <c r="E36" s="159"/>
      <c r="F36" s="160"/>
      <c r="G36" s="161"/>
      <c r="H36" s="159"/>
      <c r="I36" s="160"/>
      <c r="J36" s="161"/>
      <c r="K36" s="81"/>
      <c r="L36" s="97" t="s">
        <v>30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</row>
    <row r="37" spans="1:101" ht="12.75">
      <c r="A37" s="78" t="s">
        <v>34</v>
      </c>
      <c r="B37" s="159"/>
      <c r="C37" s="160"/>
      <c r="D37" s="161"/>
      <c r="E37" s="159"/>
      <c r="F37" s="160"/>
      <c r="G37" s="161"/>
      <c r="H37" s="159"/>
      <c r="I37" s="160"/>
      <c r="J37" s="161"/>
      <c r="K37" s="81"/>
      <c r="L37" s="97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</row>
    <row r="38" spans="1:101" ht="12.75">
      <c r="A38" s="79" t="s">
        <v>152</v>
      </c>
      <c r="B38" s="159"/>
      <c r="C38" s="160"/>
      <c r="D38" s="161"/>
      <c r="E38" s="159"/>
      <c r="F38" s="160"/>
      <c r="G38" s="161"/>
      <c r="H38" s="159"/>
      <c r="I38" s="160"/>
      <c r="J38" s="161"/>
      <c r="K38" s="81"/>
      <c r="L38" s="97" t="s">
        <v>25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</row>
    <row r="39" spans="1:101" ht="12.75">
      <c r="A39" s="79" t="s">
        <v>102</v>
      </c>
      <c r="B39" s="159"/>
      <c r="C39" s="160"/>
      <c r="D39" s="161"/>
      <c r="E39" s="159"/>
      <c r="F39" s="160"/>
      <c r="G39" s="161"/>
      <c r="H39" s="159"/>
      <c r="I39" s="160"/>
      <c r="J39" s="161"/>
      <c r="K39" s="81"/>
      <c r="L39" s="97" t="s">
        <v>30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</row>
    <row r="40" spans="1:101" ht="12.75">
      <c r="A40" s="79" t="s">
        <v>103</v>
      </c>
      <c r="B40" s="159"/>
      <c r="C40" s="160"/>
      <c r="D40" s="161"/>
      <c r="E40" s="159"/>
      <c r="F40" s="160"/>
      <c r="G40" s="161"/>
      <c r="H40" s="159"/>
      <c r="I40" s="160"/>
      <c r="J40" s="161"/>
      <c r="K40" s="81"/>
      <c r="L40" s="97" t="s">
        <v>25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</row>
    <row r="41" spans="1:101" ht="12.75">
      <c r="A41" s="79" t="s">
        <v>104</v>
      </c>
      <c r="B41" s="159"/>
      <c r="C41" s="160"/>
      <c r="D41" s="161"/>
      <c r="E41" s="159"/>
      <c r="F41" s="160"/>
      <c r="G41" s="161"/>
      <c r="H41" s="159"/>
      <c r="I41" s="160"/>
      <c r="J41" s="161"/>
      <c r="K41" s="81"/>
      <c r="L41" s="97" t="s">
        <v>30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</row>
    <row r="42" spans="1:101" ht="12.75">
      <c r="A42" s="79" t="s">
        <v>178</v>
      </c>
      <c r="B42" s="159"/>
      <c r="C42" s="160"/>
      <c r="D42" s="161"/>
      <c r="E42" s="159"/>
      <c r="F42" s="160"/>
      <c r="G42" s="161"/>
      <c r="H42" s="159"/>
      <c r="I42" s="160"/>
      <c r="J42" s="161"/>
      <c r="K42" s="81"/>
      <c r="L42" s="97" t="s">
        <v>30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</row>
    <row r="43" spans="1:101" ht="12.75">
      <c r="A43" s="79" t="s">
        <v>179</v>
      </c>
      <c r="B43" s="159"/>
      <c r="C43" s="160"/>
      <c r="D43" s="161"/>
      <c r="E43" s="159"/>
      <c r="F43" s="160"/>
      <c r="G43" s="161"/>
      <c r="H43" s="159"/>
      <c r="I43" s="160"/>
      <c r="J43" s="161"/>
      <c r="K43" s="81"/>
      <c r="L43" s="97" t="s">
        <v>25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</row>
    <row r="44" spans="1:101" ht="12.75">
      <c r="A44" s="79" t="s">
        <v>181</v>
      </c>
      <c r="B44" s="159"/>
      <c r="C44" s="160"/>
      <c r="D44" s="161"/>
      <c r="E44" s="159"/>
      <c r="F44" s="160"/>
      <c r="G44" s="161"/>
      <c r="H44" s="159"/>
      <c r="I44" s="160"/>
      <c r="J44" s="161"/>
      <c r="K44" s="81"/>
      <c r="L44" s="97" t="s">
        <v>25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</row>
    <row r="45" spans="1:101" ht="12.75">
      <c r="A45" s="79" t="s">
        <v>162</v>
      </c>
      <c r="B45" s="159"/>
      <c r="C45" s="160"/>
      <c r="D45" s="161"/>
      <c r="E45" s="159"/>
      <c r="F45" s="160"/>
      <c r="G45" s="161"/>
      <c r="H45" s="159"/>
      <c r="I45" s="160"/>
      <c r="J45" s="161"/>
      <c r="K45" s="81"/>
      <c r="L45" s="97" t="s">
        <v>30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</row>
    <row r="46" spans="1:101" ht="12.75">
      <c r="A46" s="79" t="s">
        <v>35</v>
      </c>
      <c r="B46" s="159"/>
      <c r="C46" s="160"/>
      <c r="D46" s="161"/>
      <c r="E46" s="159"/>
      <c r="F46" s="160"/>
      <c r="G46" s="161"/>
      <c r="H46" s="159"/>
      <c r="I46" s="160"/>
      <c r="J46" s="161"/>
      <c r="K46" s="81"/>
      <c r="L46" s="97" t="s">
        <v>25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</row>
    <row r="47" spans="1:101" ht="12.75">
      <c r="A47" s="79" t="s">
        <v>36</v>
      </c>
      <c r="B47" s="159"/>
      <c r="C47" s="160"/>
      <c r="D47" s="161"/>
      <c r="E47" s="159"/>
      <c r="F47" s="160"/>
      <c r="G47" s="161"/>
      <c r="H47" s="159"/>
      <c r="I47" s="160"/>
      <c r="J47" s="161"/>
      <c r="K47" s="81"/>
      <c r="L47" s="97" t="s">
        <v>25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</row>
    <row r="48" spans="1:101" ht="12.75">
      <c r="A48" s="79" t="s">
        <v>37</v>
      </c>
      <c r="B48" s="159"/>
      <c r="C48" s="160"/>
      <c r="D48" s="161"/>
      <c r="E48" s="159"/>
      <c r="F48" s="160"/>
      <c r="G48" s="161"/>
      <c r="H48" s="159"/>
      <c r="I48" s="160"/>
      <c r="J48" s="161"/>
      <c r="K48" s="81"/>
      <c r="L48" s="97" t="s">
        <v>25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</row>
    <row r="49" spans="1:101" ht="12.75">
      <c r="A49" s="79" t="s">
        <v>164</v>
      </c>
      <c r="B49" s="159"/>
      <c r="C49" s="160"/>
      <c r="D49" s="161"/>
      <c r="E49" s="159"/>
      <c r="F49" s="160"/>
      <c r="G49" s="161"/>
      <c r="H49" s="159"/>
      <c r="I49" s="160"/>
      <c r="J49" s="161"/>
      <c r="K49" s="81"/>
      <c r="L49" s="97" t="s">
        <v>30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</row>
    <row r="50" spans="1:101" ht="12.75">
      <c r="A50" s="79" t="s">
        <v>108</v>
      </c>
      <c r="B50" s="159"/>
      <c r="C50" s="160"/>
      <c r="D50" s="161"/>
      <c r="E50" s="159"/>
      <c r="F50" s="160"/>
      <c r="G50" s="161"/>
      <c r="H50" s="159"/>
      <c r="I50" s="160"/>
      <c r="J50" s="161"/>
      <c r="K50" s="81"/>
      <c r="L50" s="97" t="s">
        <v>30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</row>
    <row r="51" spans="1:101" ht="12.75">
      <c r="A51" s="79" t="s">
        <v>195</v>
      </c>
      <c r="B51" s="159"/>
      <c r="C51" s="160"/>
      <c r="D51" s="161"/>
      <c r="E51" s="159"/>
      <c r="F51" s="160"/>
      <c r="G51" s="161"/>
      <c r="H51" s="159"/>
      <c r="I51" s="160"/>
      <c r="J51" s="161"/>
      <c r="K51" s="81"/>
      <c r="L51" s="97" t="s">
        <v>25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</row>
    <row r="52" spans="1:101" ht="38.25" customHeight="1">
      <c r="A52" s="78" t="s">
        <v>209</v>
      </c>
      <c r="B52" s="159"/>
      <c r="C52" s="160"/>
      <c r="D52" s="161"/>
      <c r="E52" s="159"/>
      <c r="F52" s="160"/>
      <c r="G52" s="161"/>
      <c r="H52" s="159"/>
      <c r="I52" s="160"/>
      <c r="J52" s="161"/>
      <c r="K52" s="82"/>
      <c r="L52" s="97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</row>
    <row r="53" spans="1:101" ht="15">
      <c r="A53" s="73"/>
      <c r="B53" s="73"/>
      <c r="C53" s="22"/>
      <c r="D53" s="22"/>
      <c r="E53" s="22"/>
      <c r="F53" s="22"/>
      <c r="G53" s="22"/>
      <c r="H53" s="22"/>
      <c r="I53" s="22"/>
      <c r="J53" s="22"/>
      <c r="K53" s="22"/>
      <c r="L53" s="97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</row>
    <row r="54" spans="1:101" s="94" customFormat="1" ht="36" customHeight="1">
      <c r="A54" s="163" t="s">
        <v>48</v>
      </c>
      <c r="B54" s="163"/>
      <c r="C54" s="163"/>
      <c r="D54" s="163"/>
      <c r="E54" s="163"/>
      <c r="F54" s="163"/>
      <c r="G54" s="163"/>
      <c r="H54" s="163"/>
      <c r="I54" s="163"/>
      <c r="J54" s="163"/>
      <c r="K54" s="57"/>
      <c r="L54" s="98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</row>
    <row r="55" spans="1:101" s="94" customFormat="1" ht="34.5" customHeight="1">
      <c r="A55" s="163" t="s">
        <v>49</v>
      </c>
      <c r="B55" s="163"/>
      <c r="C55" s="163"/>
      <c r="D55" s="163"/>
      <c r="E55" s="163"/>
      <c r="F55" s="163"/>
      <c r="G55" s="163"/>
      <c r="H55" s="163"/>
      <c r="I55" s="163"/>
      <c r="J55" s="163"/>
      <c r="K55" s="57"/>
      <c r="L55" s="98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</row>
    <row r="56" spans="1:101" ht="12.75">
      <c r="A56" s="112"/>
      <c r="B56" s="22"/>
      <c r="C56" s="164"/>
      <c r="D56" s="164"/>
      <c r="E56" s="164"/>
      <c r="F56" s="164"/>
      <c r="G56" s="22"/>
      <c r="H56" s="22"/>
      <c r="I56" s="85"/>
      <c r="J56" s="22"/>
      <c r="K56" s="22"/>
      <c r="L56" s="97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</row>
    <row r="57" spans="1:101" ht="12.75">
      <c r="A57" s="47" t="s">
        <v>52</v>
      </c>
      <c r="B57" s="47"/>
      <c r="C57" s="156" t="s">
        <v>53</v>
      </c>
      <c r="D57" s="156"/>
      <c r="E57" s="156"/>
      <c r="F57" s="156"/>
      <c r="G57" s="22"/>
      <c r="H57" s="22"/>
      <c r="I57" s="47" t="s">
        <v>54</v>
      </c>
      <c r="J57" s="22"/>
      <c r="K57" s="22"/>
      <c r="L57" s="97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</row>
    <row r="58" spans="1:10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97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</row>
  </sheetData>
  <sheetProtection/>
  <mergeCells count="138">
    <mergeCell ref="B10:D10"/>
    <mergeCell ref="E10:G10"/>
    <mergeCell ref="H10:J10"/>
    <mergeCell ref="A8:A9"/>
    <mergeCell ref="B7:J7"/>
    <mergeCell ref="A4:I4"/>
    <mergeCell ref="E12:G12"/>
    <mergeCell ref="H12:J12"/>
    <mergeCell ref="E11:G11"/>
    <mergeCell ref="H11:J11"/>
    <mergeCell ref="E14:G14"/>
    <mergeCell ref="H14:J14"/>
    <mergeCell ref="E13:G13"/>
    <mergeCell ref="H13:J13"/>
    <mergeCell ref="E16:G16"/>
    <mergeCell ref="H16:J16"/>
    <mergeCell ref="E15:G15"/>
    <mergeCell ref="H15:J15"/>
    <mergeCell ref="E18:G18"/>
    <mergeCell ref="H18:J18"/>
    <mergeCell ref="E17:G17"/>
    <mergeCell ref="H17:J17"/>
    <mergeCell ref="E20:G20"/>
    <mergeCell ref="H20:J20"/>
    <mergeCell ref="E19:G19"/>
    <mergeCell ref="H19:J19"/>
    <mergeCell ref="E22:G22"/>
    <mergeCell ref="H22:J22"/>
    <mergeCell ref="E21:G21"/>
    <mergeCell ref="H21:J21"/>
    <mergeCell ref="E24:G24"/>
    <mergeCell ref="H24:J24"/>
    <mergeCell ref="E23:G23"/>
    <mergeCell ref="H23:J23"/>
    <mergeCell ref="E26:G26"/>
    <mergeCell ref="H26:J26"/>
    <mergeCell ref="E25:G25"/>
    <mergeCell ref="H25:J25"/>
    <mergeCell ref="E28:G28"/>
    <mergeCell ref="H28:J28"/>
    <mergeCell ref="E27:G27"/>
    <mergeCell ref="H27:J27"/>
    <mergeCell ref="E30:G30"/>
    <mergeCell ref="H30:J30"/>
    <mergeCell ref="E29:G29"/>
    <mergeCell ref="H29:J29"/>
    <mergeCell ref="E32:G32"/>
    <mergeCell ref="H32:J32"/>
    <mergeCell ref="E31:G31"/>
    <mergeCell ref="H31:J31"/>
    <mergeCell ref="E34:G34"/>
    <mergeCell ref="H34:J34"/>
    <mergeCell ref="E33:G33"/>
    <mergeCell ref="H33:J33"/>
    <mergeCell ref="E36:G36"/>
    <mergeCell ref="H36:J36"/>
    <mergeCell ref="E35:G35"/>
    <mergeCell ref="H35:J35"/>
    <mergeCell ref="E38:G38"/>
    <mergeCell ref="H38:J38"/>
    <mergeCell ref="E37:G37"/>
    <mergeCell ref="H37:J37"/>
    <mergeCell ref="E40:G40"/>
    <mergeCell ref="H40:J40"/>
    <mergeCell ref="E39:G39"/>
    <mergeCell ref="H39:J39"/>
    <mergeCell ref="E42:G42"/>
    <mergeCell ref="H42:J42"/>
    <mergeCell ref="E41:G41"/>
    <mergeCell ref="H41:J41"/>
    <mergeCell ref="E44:G44"/>
    <mergeCell ref="H44:J44"/>
    <mergeCell ref="E43:G43"/>
    <mergeCell ref="H43:J43"/>
    <mergeCell ref="E46:G46"/>
    <mergeCell ref="H46:J46"/>
    <mergeCell ref="E45:G45"/>
    <mergeCell ref="H45:J45"/>
    <mergeCell ref="E48:G48"/>
    <mergeCell ref="H48:J48"/>
    <mergeCell ref="E47:G47"/>
    <mergeCell ref="H47:J47"/>
    <mergeCell ref="C57:F57"/>
    <mergeCell ref="E50:G50"/>
    <mergeCell ref="H50:J50"/>
    <mergeCell ref="E49:G49"/>
    <mergeCell ref="H49:J49"/>
    <mergeCell ref="E51:G51"/>
    <mergeCell ref="H51:J51"/>
    <mergeCell ref="A55:J55"/>
    <mergeCell ref="C56:F56"/>
    <mergeCell ref="B50:D5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1:D51"/>
    <mergeCell ref="A2:J2"/>
    <mergeCell ref="A5:J5"/>
    <mergeCell ref="A54:J54"/>
    <mergeCell ref="B52:D52"/>
    <mergeCell ref="E52:G52"/>
    <mergeCell ref="H52:J52"/>
    <mergeCell ref="B47:D47"/>
    <mergeCell ref="B48:D48"/>
    <mergeCell ref="B49:D49"/>
  </mergeCells>
  <printOptions/>
  <pageMargins left="0.7874015748031497" right="0.7874015748031497" top="0.3937007874015748" bottom="0.3937007874015748" header="0.2755905511811024" footer="0.275590551181102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U18" sqref="U18"/>
    </sheetView>
  </sheetViews>
  <sheetFormatPr defaultColWidth="0.875" defaultRowHeight="12.75"/>
  <cols>
    <col min="1" max="1" width="7.125" style="2" customWidth="1"/>
    <col min="2" max="2" width="42.75390625" style="2" customWidth="1"/>
    <col min="3" max="3" width="42.375" style="2" customWidth="1"/>
    <col min="4" max="16384" width="0.875" style="2" customWidth="1"/>
  </cols>
  <sheetData>
    <row r="1" spans="1:3" s="1" customFormat="1" ht="15">
      <c r="A1" s="8"/>
      <c r="B1" s="8"/>
      <c r="C1" s="105" t="s">
        <v>214</v>
      </c>
    </row>
    <row r="2" spans="1:3" s="1" customFormat="1" ht="15">
      <c r="A2" s="8"/>
      <c r="B2" s="8"/>
      <c r="C2" s="105"/>
    </row>
    <row r="3" spans="1:3" s="1" customFormat="1" ht="15">
      <c r="A3" s="107" t="s">
        <v>215</v>
      </c>
      <c r="B3" s="107"/>
      <c r="C3" s="107"/>
    </row>
    <row r="4" spans="1:3" s="1" customFormat="1" ht="15">
      <c r="A4" s="107"/>
      <c r="B4" s="107"/>
      <c r="C4" s="107"/>
    </row>
    <row r="5" spans="1:3" s="1" customFormat="1" ht="15">
      <c r="A5" s="165"/>
      <c r="B5" s="166"/>
      <c r="C5" s="165"/>
    </row>
    <row r="6" spans="1:3" s="1" customFormat="1" ht="15">
      <c r="A6" s="106"/>
      <c r="B6" s="167" t="s">
        <v>68</v>
      </c>
      <c r="C6" s="168"/>
    </row>
    <row r="7" spans="1:3" s="1" customFormat="1" ht="15">
      <c r="A7" s="7"/>
      <c r="C7" s="14"/>
    </row>
    <row r="8" spans="1:3" s="1" customFormat="1" ht="30.75" customHeight="1">
      <c r="A8" s="12" t="s">
        <v>69</v>
      </c>
      <c r="B8" s="10"/>
      <c r="C8" s="12" t="s">
        <v>71</v>
      </c>
    </row>
    <row r="9" spans="1:3" s="1" customFormat="1" ht="15">
      <c r="A9" s="11">
        <v>1</v>
      </c>
      <c r="B9" s="16"/>
      <c r="C9" s="11">
        <v>3</v>
      </c>
    </row>
    <row r="10" spans="1:3" s="1" customFormat="1" ht="78" customHeight="1">
      <c r="A10" s="11">
        <v>1</v>
      </c>
      <c r="B10" s="17" t="s">
        <v>72</v>
      </c>
      <c r="C10" s="11"/>
    </row>
    <row r="11" spans="1:3" s="1" customFormat="1" ht="95.25" customHeight="1">
      <c r="A11" s="11">
        <v>2</v>
      </c>
      <c r="B11" s="17" t="s">
        <v>73</v>
      </c>
      <c r="C11" s="11"/>
    </row>
    <row r="12" spans="1:3" s="1" customFormat="1" ht="66.75" customHeight="1">
      <c r="A12" s="11">
        <v>3</v>
      </c>
      <c r="B12" s="17" t="s">
        <v>74</v>
      </c>
      <c r="C12" s="11"/>
    </row>
  </sheetData>
  <sheetProtection/>
  <mergeCells count="2">
    <mergeCell ref="A5:C5"/>
    <mergeCell ref="B6:C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SheetLayoutView="100" zoomScalePageLayoutView="0" workbookViewId="0" topLeftCell="A1">
      <selection activeCell="C23" sqref="C23"/>
    </sheetView>
  </sheetViews>
  <sheetFormatPr defaultColWidth="0.875" defaultRowHeight="12.75"/>
  <cols>
    <col min="1" max="1" width="6.00390625" style="2" customWidth="1"/>
    <col min="2" max="2" width="51.125" style="2" customWidth="1"/>
    <col min="3" max="3" width="41.125" style="2" customWidth="1"/>
    <col min="4" max="4" width="38.125" style="2" customWidth="1"/>
    <col min="5" max="16384" width="0.875" style="2" customWidth="1"/>
  </cols>
  <sheetData>
    <row r="1" s="3" customFormat="1" ht="15.75" customHeight="1">
      <c r="D1" s="5" t="s">
        <v>210</v>
      </c>
    </row>
    <row r="2" spans="1:4" s="6" customFormat="1" ht="15.75">
      <c r="A2" s="169" t="s">
        <v>211</v>
      </c>
      <c r="B2" s="169"/>
      <c r="C2" s="169"/>
      <c r="D2" s="169"/>
    </row>
    <row r="3" s="1" customFormat="1" ht="13.5" customHeight="1"/>
    <row r="4" spans="1:4" s="1" customFormat="1" ht="15" customHeight="1">
      <c r="A4" s="10" t="s">
        <v>50</v>
      </c>
      <c r="B4" s="15"/>
      <c r="C4" s="12" t="s">
        <v>75</v>
      </c>
      <c r="D4" s="13" t="s">
        <v>61</v>
      </c>
    </row>
    <row r="5" spans="1:4" s="1" customFormat="1" ht="30.75" customHeight="1">
      <c r="A5" s="10">
        <v>1</v>
      </c>
      <c r="B5" s="18" t="s">
        <v>56</v>
      </c>
      <c r="C5" s="19" t="s">
        <v>76</v>
      </c>
      <c r="D5" s="100">
        <f>'1.2  '!F15</f>
        <v>0.006394529023854107</v>
      </c>
    </row>
    <row r="6" spans="1:4" s="1" customFormat="1" ht="45.75" customHeight="1">
      <c r="A6" s="10">
        <v>2</v>
      </c>
      <c r="B6" s="18" t="s">
        <v>77</v>
      </c>
      <c r="C6" s="19" t="s">
        <v>78</v>
      </c>
      <c r="D6" s="101"/>
    </row>
    <row r="7" spans="1:4" s="1" customFormat="1" ht="30.75" customHeight="1">
      <c r="A7" s="10">
        <v>3</v>
      </c>
      <c r="B7" s="18" t="s">
        <v>79</v>
      </c>
      <c r="C7" s="19" t="s">
        <v>80</v>
      </c>
      <c r="D7" s="119">
        <f>0.1*'2.1'!G30+0.7*'2.2'!G31+0.2*'2.3'!G31</f>
        <v>0.8398666666666665</v>
      </c>
    </row>
    <row r="8" spans="1:4" s="1" customFormat="1" ht="18.75" customHeight="1">
      <c r="A8" s="10">
        <v>4</v>
      </c>
      <c r="B8" s="18" t="s">
        <v>81</v>
      </c>
      <c r="C8" s="19" t="s">
        <v>82</v>
      </c>
      <c r="D8" s="119">
        <v>0.0102</v>
      </c>
    </row>
    <row r="9" spans="1:4" s="1" customFormat="1" ht="18.75" customHeight="1">
      <c r="A9" s="10">
        <v>5</v>
      </c>
      <c r="B9" s="18" t="s">
        <v>83</v>
      </c>
      <c r="C9" s="19" t="s">
        <v>82</v>
      </c>
      <c r="D9" s="101"/>
    </row>
    <row r="10" spans="1:4" s="1" customFormat="1" ht="18.75" customHeight="1">
      <c r="A10" s="10">
        <v>6</v>
      </c>
      <c r="B10" s="18" t="s">
        <v>84</v>
      </c>
      <c r="C10" s="19" t="s">
        <v>82</v>
      </c>
      <c r="D10" s="102">
        <v>1.0102</v>
      </c>
    </row>
    <row r="11" spans="1:4" s="1" customFormat="1" ht="30.75" customHeight="1">
      <c r="A11" s="10">
        <v>7</v>
      </c>
      <c r="B11" s="18" t="s">
        <v>85</v>
      </c>
      <c r="C11" s="19" t="s">
        <v>86</v>
      </c>
      <c r="D11" s="101">
        <v>1</v>
      </c>
    </row>
    <row r="12" spans="1:4" s="1" customFormat="1" ht="60" customHeight="1">
      <c r="A12" s="10">
        <v>8</v>
      </c>
      <c r="B12" s="18" t="s">
        <v>87</v>
      </c>
      <c r="C12" s="19" t="s">
        <v>86</v>
      </c>
      <c r="D12" s="101"/>
    </row>
    <row r="13" spans="1:4" s="1" customFormat="1" ht="45" customHeight="1">
      <c r="A13" s="10">
        <v>9</v>
      </c>
      <c r="B13" s="18" t="s">
        <v>88</v>
      </c>
      <c r="C13" s="19" t="s">
        <v>86</v>
      </c>
      <c r="D13" s="101">
        <v>0</v>
      </c>
    </row>
    <row r="16" ht="15">
      <c r="D16" s="120"/>
    </row>
    <row r="21" ht="15">
      <c r="D21" s="113"/>
    </row>
    <row r="23" ht="15">
      <c r="D23" s="113"/>
    </row>
  </sheetData>
  <sheetProtection/>
  <mergeCells count="1">
    <mergeCell ref="A2:D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maa</cp:lastModifiedBy>
  <cp:lastPrinted>2014-03-31T11:04:11Z</cp:lastPrinted>
  <dcterms:created xsi:type="dcterms:W3CDTF">2008-10-01T13:21:49Z</dcterms:created>
  <dcterms:modified xsi:type="dcterms:W3CDTF">2014-05-28T13:21:05Z</dcterms:modified>
  <cp:category/>
  <cp:version/>
  <cp:contentType/>
  <cp:contentStatus/>
</cp:coreProperties>
</file>