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<sst xmlns="http://schemas.openxmlformats.org/spreadsheetml/2006/main" count="916" uniqueCount="499">
  <si>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</si>
  <si>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</si>
  <si>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</si>
  <si>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</si>
  <si>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</si>
  <si>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</si>
  <si>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</si>
  <si>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</si>
  <si>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</si>
  <si>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</si>
  <si>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</si>
  <si>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</si>
  <si>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</si>
  <si>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</si>
  <si>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</si>
  <si>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</si>
  <si>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</si>
  <si>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</si>
  <si>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</si>
  <si>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</si>
  <si>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</si>
  <si>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</si>
  <si>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</si>
  <si>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</si>
  <si>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</si>
  <si>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</si>
  <si>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</si>
  <si>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</si>
  <si>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</si>
  <si>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</si>
  <si>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</si>
  <si>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</si>
  <si>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</si>
  <si>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</si>
  <si>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</si>
  <si>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</si>
  <si>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</si>
  <si>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</si>
  <si>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</si>
  <si>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</si>
  <si>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</si>
  <si>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</si>
  <si>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</si>
  <si>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</si>
  <si>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</si>
  <si>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</si>
  <si>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</si>
  <si>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</si>
  <si>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</si>
  <si>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</si>
  <si>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</si>
  <si>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</si>
  <si>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</si>
  <si>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</si>
  <si>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</si>
  <si>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</si>
  <si>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</si>
  <si>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</si>
  <si>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</si>
  <si>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</si>
  <si>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</si>
  <si>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</si>
  <si>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</si>
  <si>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</si>
  <si>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</si>
  <si>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</si>
  <si>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</si>
  <si>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</si>
  <si>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</si>
  <si>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</si>
  <si>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</si>
  <si>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</si>
  <si>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</si>
  <si>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</si>
  <si>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</si>
  <si>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</si>
  <si>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</si>
  <si>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</si>
  <si>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</si>
  <si>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</si>
  <si>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</si>
  <si>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</si>
  <si>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</si>
  <si>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</si>
  <si>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</si>
  <si>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</si>
  <si>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</si>
  <si>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</si>
  <si>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</si>
  <si>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</si>
  <si>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</si>
  <si>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</si>
  <si>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</si>
  <si>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</si>
  <si>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</si>
  <si>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</si>
  <si>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</si>
  <si>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</si>
  <si>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</si>
  <si>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</si>
  <si>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</si>
  <si>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</si>
  <si>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</si>
  <si>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</si>
  <si>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</si>
  <si>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</si>
  <si>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</si>
  <si>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</si>
  <si>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</si>
  <si>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</si>
  <si>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</si>
  <si>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</si>
  <si>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</si>
  <si>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</si>
  <si>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</si>
  <si>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</si>
  <si>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</si>
  <si>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</si>
  <si>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</si>
  <si>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</si>
  <si>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</si>
  <si>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</si>
  <si>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</si>
  <si>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</si>
  <si>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</si>
  <si>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</si>
  <si>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</si>
  <si>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</si>
  <si>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</si>
  <si>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</si>
  <si>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</si>
  <si>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</si>
  <si>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</si>
  <si>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</si>
  <si>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</si>
  <si>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</si>
  <si>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</si>
  <si>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</si>
  <si>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</si>
  <si>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</si>
  <si>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</si>
  <si>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</si>
  <si>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</si>
  <si>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</si>
  <si>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</si>
  <si>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</si>
  <si>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</si>
  <si>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</si>
  <si>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</si>
  <si>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</si>
  <si>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</si>
  <si>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</si>
  <si>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</si>
  <si>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</si>
  <si>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</si>
  <si>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</si>
  <si>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</si>
  <si>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</si>
  <si>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</si>
  <si>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</si>
  <si>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</si>
  <si>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</si>
  <si>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</si>
  <si>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</si>
  <si>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</si>
  <si>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</si>
  <si>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</si>
  <si>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</si>
  <si>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</si>
  <si>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</si>
  <si>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</si>
  <si>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</si>
  <si>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</si>
  <si>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</si>
  <si>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</si>
  <si>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</si>
  <si>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</si>
  <si>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</si>
  <si>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</si>
  <si>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</si>
  <si>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</si>
  <si>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</si>
  <si>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</si>
  <si>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</si>
  <si>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</si>
  <si>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</si>
  <si>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</si>
  <si>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</si>
  <si>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</si>
  <si>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</si>
  <si>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</si>
  <si>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</si>
  <si>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</si>
  <si>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</si>
  <si>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</si>
  <si>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</si>
  <si>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</si>
  <si>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</si>
  <si>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</si>
  <si>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</si>
  <si>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</si>
  <si>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</si>
  <si>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</si>
  <si>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</si>
  <si>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</si>
  <si>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</si>
  <si>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</si>
  <si>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</si>
  <si>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</si>
  <si>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</si>
  <si>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</si>
  <si>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</si>
  <si>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</si>
  <si>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</si>
  <si>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</si>
  <si>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</si>
  <si>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</si>
  <si>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</si>
  <si>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</si>
  <si>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</si>
  <si>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</si>
  <si>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</si>
  <si>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</si>
  <si>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</si>
  <si>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</si>
  <si>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</si>
  <si>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</si>
  <si>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</si>
  <si>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</si>
  <si>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</si>
  <si>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</si>
  <si>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</si>
  <si>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</si>
  <si>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</si>
  <si>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</si>
  <si>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</si>
  <si>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</si>
  <si>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</si>
  <si>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</si>
  <si>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</si>
  <si>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</si>
  <si>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</si>
  <si>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</si>
  <si>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</si>
  <si>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</si>
  <si>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</si>
  <si>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</si>
  <si>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</si>
  <si>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</si>
  <si>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</si>
  <si>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</si>
  <si>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</si>
  <si>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</si>
  <si>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</si>
  <si>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</si>
  <si>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</si>
  <si>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</si>
  <si>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</si>
  <si>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</si>
  <si>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</si>
  <si>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</si>
  <si>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</si>
  <si>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</si>
  <si>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</si>
  <si>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</si>
  <si>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</si>
  <si>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</si>
  <si>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</si>
  <si>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</si>
  <si>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</si>
  <si>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</si>
  <si>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</si>
  <si>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</si>
  <si>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</si>
  <si>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</si>
  <si>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</si>
  <si>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</si>
  <si>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</si>
  <si>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</si>
  <si>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</si>
  <si>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</si>
  <si>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</si>
  <si>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</si>
  <si>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</si>
  <si>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</si>
  <si>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</si>
  <si>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</si>
  <si>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</si>
  <si>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</si>
  <si>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</si>
  <si>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</si>
  <si>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</si>
  <si>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</si>
  <si>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</si>
  <si>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</si>
  <si>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</si>
  <si>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</si>
  <si>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</si>
  <si>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</si>
  <si>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</si>
  <si>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</si>
  <si>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</si>
  <si>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</si>
  <si>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</si>
  <si>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</si>
  <si>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</si>
  <si>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</si>
  <si>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</si>
  <si>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</si>
  <si>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</si>
  <si>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</si>
  <si>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</si>
  <si>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</si>
  <si>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</si>
  <si>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</si>
  <si>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</si>
  <si>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</si>
  <si>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</si>
  <si>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</si>
  <si>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</si>
  <si>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</si>
  <si>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</si>
  <si>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</si>
  <si>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</si>
  <si>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</si>
  <si>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</si>
  <si>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</si>
  <si>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</si>
  <si>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</si>
  <si>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</si>
  <si>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</si>
  <si>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</si>
  <si>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</si>
  <si>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</si>
  <si>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</si>
  <si>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</si>
  <si>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</si>
  <si>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</si>
  <si>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</si>
  <si>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</si>
  <si>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</si>
  <si>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</si>
  <si>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</si>
  <si>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</si>
  <si>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</si>
  <si>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</si>
  <si>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</si>
  <si>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</si>
  <si>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</si>
  <si>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</si>
  <si>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</si>
  <si>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</si>
  <si>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</si>
  <si>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</si>
  <si>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</si>
  <si>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</si>
  <si>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</si>
  <si>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</si>
  <si>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</si>
  <si>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</si>
  <si>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</si>
  <si>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</si>
  <si>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</si>
  <si>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</si>
  <si>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</si>
  <si>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</si>
  <si>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</si>
  <si>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</si>
  <si>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</si>
  <si>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</si>
  <si>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</si>
  <si>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</si>
  <si>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</si>
  <si>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</si>
  <si>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</si>
  <si>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</si>
  <si>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</si>
  <si>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</si>
  <si>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</si>
  <si>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</si>
  <si>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</si>
  <si>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</si>
  <si>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</si>
  <si>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</si>
  <si>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</si>
  <si>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</si>
  <si>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</si>
  <si>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</si>
  <si>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</si>
  <si>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</si>
  <si>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</si>
  <si>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</si>
  <si>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</si>
  <si>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</si>
  <si>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</si>
  <si>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</si>
  <si>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</si>
  <si>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</si>
  <si>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</si>
  <si>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</si>
  <si>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</si>
  <si>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</si>
  <si>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</si>
  <si>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</si>
  <si>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</si>
  <si>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</si>
  <si>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</si>
  <si>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</si>
  <si>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</si>
  <si>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</si>
  <si>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</si>
  <si>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</si>
  <si>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</si>
  <si>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</si>
  <si>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</si>
  <si>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</si>
  <si>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</si>
  <si>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</si>
  <si>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</si>
  <si>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</si>
  <si>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</si>
  <si>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</si>
  <si>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</si>
  <si>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</si>
  <si>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</si>
  <si>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</si>
  <si>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</si>
  <si>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</si>
  <si>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</si>
  <si>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</si>
  <si>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</si>
  <si>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</si>
  <si>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</si>
  <si>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</si>
  <si>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</si>
  <si>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</si>
  <si>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</si>
  <si>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</si>
  <si>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</si>
  <si>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</si>
  <si>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</si>
  <si>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</si>
  <si>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</si>
  <si>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</si>
  <si>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</si>
  <si>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</si>
  <si>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</si>
  <si>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</si>
  <si>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</si>
  <si>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</si>
  <si>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</si>
  <si>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</si>
  <si>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</si>
  <si>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</si>
  <si>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</si>
  <si>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</si>
  <si>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</si>
  <si>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</si>
  <si>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</si>
  <si>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</si>
  <si>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</si>
  <si>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</si>
  <si>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</si>
  <si>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</si>
  <si>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</si>
  <si>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</si>
  <si>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</si>
  <si>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</si>
  <si>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</si>
  <si>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</si>
  <si>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</si>
  <si>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</si>
  <si>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</si>
  <si>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</si>
  <si>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</si>
  <si>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</si>
  <si>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</si>
  <si>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</si>
  <si>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</si>
  <si>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</si>
  <si>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</si>
  <si>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</si>
  <si>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</si>
  <si>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>Муниципальное унитарное предприятие города Череповца "Электросеть"</t>
  </si>
  <si>
    <t>МУП "Электросеть"</t>
  </si>
  <si>
    <t>162600, Вологодская область, г.Череповец, ул.Милютина, 3</t>
  </si>
  <si>
    <t>3528055532</t>
  </si>
  <si>
    <t>352801001</t>
  </si>
  <si>
    <t>Бречалов Сергей Петрович</t>
  </si>
  <si>
    <t>info@cherel.ru</t>
  </si>
  <si>
    <t>+7 (8202) 777-790</t>
  </si>
  <si>
    <t>+7 (8202) 551-556</t>
  </si>
  <si>
    <t>-</t>
  </si>
  <si>
    <t>Утверждена директором предприятия от 24.12.2014 № 6580/3-5</t>
  </si>
  <si>
    <t>Отраслевое тарифное соглашение в жилищно-коммунальном хозяйстве Российской Федерации на 2017-2019 годы (с изменениями на 27 февраля 2018 года)</t>
  </si>
  <si>
    <t>Утверждена директором предприятия от 30.01.2020 № 0411/3-5</t>
  </si>
  <si>
    <t>Утверждена Департаментом ТЭК Вологодской области от 08.07.2019 №79</t>
  </si>
  <si>
    <t>Утверждена Департаментом ТЭК Вологодской области 06.10.2014 года; с изменениями от 10.12.2015, от 01.08.2017, от 14.08.2018; от 30.04.2019; от 26.09.2019 №124;  от 30.10.2019 №162</t>
  </si>
  <si>
    <t>Отраслевое тарифное соглашение в жилищно-коммунальном хозяйстве Российской Федерации на 2017-2019 годы (с изменениями на 27 февраля 2018 года). Действие Отраслевого тарифного соглашения в жилищно-коммунальном хозяйстве Российской Федерации на 2017 - 2019 годы продлено по 31 декабря 2022 года.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</si>
</sst>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shrinkToFit="1"/>
    </xf>
    <xf numFmtId="0" fontId="8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top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4" fontId="10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49" fontId="10" fillId="0" borderId="17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3" fontId="10" fillId="0" borderId="0" xfId="0" applyNumberFormat="1" applyFont="1" applyBorder="1" applyAlignment="1">
      <alignment horizontal="center" vertical="center"/>
    </xf>
    <xf numFmtId="3" fontId="10" fillId="0" borderId="16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10" fontId="10" fillId="0" borderId="0" xfId="57" applyNumberFormat="1" applyFont="1" applyBorder="1" applyAlignment="1">
      <alignment horizontal="center" vertical="center"/>
    </xf>
    <xf numFmtId="10" fontId="10" fillId="0" borderId="16" xfId="57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48" fillId="0" borderId="0" xfId="0" applyNumberFormat="1" applyFont="1" applyBorder="1" applyAlignment="1">
      <alignment horizontal="center" vertical="center"/>
    </xf>
    <xf numFmtId="4" fontId="48" fillId="0" borderId="16" xfId="0" applyNumberFormat="1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184" fontId="10" fillId="0" borderId="0" xfId="0" applyNumberFormat="1" applyFont="1" applyBorder="1" applyAlignment="1">
      <alignment horizontal="center" vertical="center"/>
    </xf>
    <xf numFmtId="184" fontId="10" fillId="0" borderId="16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right" vertical="top"/>
    </xf>
    <xf numFmtId="0" fontId="10" fillId="0" borderId="13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0" fontId="10" fillId="0" borderId="11" xfId="0" applyFont="1" applyBorder="1" applyAlignment="1">
      <alignment horizontal="left" vertical="center"/>
    </xf>
    <xf numFmtId="4" fontId="10" fillId="0" borderId="0" xfId="0" applyNumberFormat="1" applyFont="1" applyBorder="1" applyAlignment="1">
      <alignment horizontal="right" vertical="top"/>
    </xf>
    <xf numFmtId="4" fontId="10" fillId="0" borderId="16" xfId="0" applyNumberFormat="1" applyFont="1" applyBorder="1" applyAlignment="1">
      <alignment horizontal="right" vertical="top"/>
    </xf>
    <xf numFmtId="0" fontId="10" fillId="0" borderId="17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chere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zoomScalePageLayoutView="0" workbookViewId="0" topLeftCell="A1">
      <selection activeCell="AC13" sqref="AC13:AY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482</v>
      </c>
      <c r="AC12" s="13">
        <v>2021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15.75">
      <c r="A17" s="15" t="s">
        <v>483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19" spans="1:64" ht="15.75">
      <c r="A19" s="17" t="s">
        <v>484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12</v>
      </c>
      <c r="P25" s="15" t="s">
        <v>483</v>
      </c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</row>
    <row r="26" spans="1:64" ht="15.75">
      <c r="A26" s="1" t="s">
        <v>13</v>
      </c>
      <c r="T26" s="19" t="s">
        <v>484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15.75">
      <c r="A27" s="1" t="s">
        <v>14</v>
      </c>
      <c r="O27" s="17" t="s">
        <v>485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" t="s">
        <v>15</v>
      </c>
      <c r="O28" s="19" t="s">
        <v>485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15.75">
      <c r="A29" s="1" t="s">
        <v>16</v>
      </c>
      <c r="E29" s="20" t="s">
        <v>486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</row>
    <row r="30" spans="1:64" ht="15.75">
      <c r="A30" s="1" t="s">
        <v>17</v>
      </c>
      <c r="E30" s="20" t="s">
        <v>487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</row>
    <row r="31" spans="1:64" ht="15.75">
      <c r="A31" s="1" t="s">
        <v>18</v>
      </c>
      <c r="Q31" s="19" t="s">
        <v>488</v>
      </c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15.75">
      <c r="A32" s="1" t="s">
        <v>19</v>
      </c>
      <c r="S32" s="21" t="s">
        <v>489</v>
      </c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5.75">
      <c r="A33" s="1" t="s">
        <v>20</v>
      </c>
      <c r="P33" s="20" t="s">
        <v>490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</row>
    <row r="34" spans="1:64" ht="15.75">
      <c r="A34" s="1" t="s">
        <v>21</v>
      </c>
      <c r="E34" s="20" t="s">
        <v>491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</row>
  </sheetData>
  <sheetProtection/>
  <mergeCells count="18">
    <mergeCell ref="E29:BL29"/>
    <mergeCell ref="E30:BL30"/>
    <mergeCell ref="Q31:BL31"/>
    <mergeCell ref="S32:BL32"/>
    <mergeCell ref="P33:BL33"/>
    <mergeCell ref="E34:BL34"/>
    <mergeCell ref="A19:BL19"/>
    <mergeCell ref="A23:BL23"/>
    <mergeCell ref="P25:BL25"/>
    <mergeCell ref="T26:BL26"/>
    <mergeCell ref="O27:BL27"/>
    <mergeCell ref="O28:BL28"/>
    <mergeCell ref="A10:BL10"/>
    <mergeCell ref="A11:BL11"/>
    <mergeCell ref="AC12:AY12"/>
    <mergeCell ref="AC13:AY13"/>
    <mergeCell ref="A17:BL17"/>
    <mergeCell ref="A18:BL18"/>
  </mergeCells>
  <hyperlinks>
    <hyperlink ref="S32" r:id="rId1" display="info@cherel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tabSelected="1" zoomScalePageLayoutView="0" workbookViewId="0" topLeftCell="A49">
      <selection activeCell="AC63" sqref="AC63:BL66"/>
    </sheetView>
  </sheetViews>
  <sheetFormatPr defaultColWidth="1.37890625" defaultRowHeight="12.75"/>
  <cols>
    <col min="1" max="45" width="1.37890625" style="1" customWidth="1"/>
    <col min="46" max="46" width="5.125" style="1" customWidth="1"/>
    <col min="47" max="51" width="1.37890625" style="1" customWidth="1"/>
    <col min="52" max="52" width="3.00390625" style="1" customWidth="1"/>
    <col min="53" max="61" width="1.37890625" style="1" customWidth="1"/>
    <col min="62" max="62" width="2.75390625" style="1" customWidth="1"/>
    <col min="63" max="63" width="1.37890625" style="1" customWidth="1"/>
    <col min="64" max="64" width="5.25390625" style="1" customWidth="1"/>
    <col min="65" max="16384" width="1.37890625" style="1" customWidth="1"/>
  </cols>
  <sheetData>
    <row r="1" spans="1:64" s="8" customFormat="1" ht="16.5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4" t="s">
        <v>25</v>
      </c>
      <c r="W3" s="25"/>
      <c r="X3" s="25"/>
      <c r="Y3" s="25"/>
      <c r="Z3" s="25"/>
      <c r="AA3" s="25"/>
      <c r="AB3" s="25"/>
      <c r="AC3" s="24" t="s">
        <v>26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AO3" s="25" t="s">
        <v>30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6"/>
      <c r="BA3" s="25" t="s">
        <v>33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4" s="9" customFormat="1" ht="12.75">
      <c r="A4" s="27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 t="s">
        <v>37</v>
      </c>
      <c r="W4" s="28"/>
      <c r="X4" s="28"/>
      <c r="Y4" s="28"/>
      <c r="Z4" s="28"/>
      <c r="AA4" s="28"/>
      <c r="AB4" s="28"/>
      <c r="AC4" s="27" t="s">
        <v>27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31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34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9" customFormat="1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7" t="s">
        <v>38</v>
      </c>
      <c r="W5" s="28"/>
      <c r="X5" s="28"/>
      <c r="Y5" s="28"/>
      <c r="Z5" s="28"/>
      <c r="AA5" s="28"/>
      <c r="AB5" s="28"/>
      <c r="AC5" s="27" t="s">
        <v>28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32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35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9" customFormat="1" ht="12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0"/>
      <c r="W6" s="31"/>
      <c r="X6" s="31"/>
      <c r="Y6" s="31"/>
      <c r="Z6" s="31"/>
      <c r="AA6" s="31"/>
      <c r="AB6" s="31"/>
      <c r="AC6" s="30" t="s">
        <v>29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  <c r="AO6" s="31" t="s">
        <v>94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1" t="s">
        <v>36</v>
      </c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2"/>
    </row>
    <row r="7" spans="1:64" s="9" customFormat="1" ht="12.75">
      <c r="A7" s="41" t="s">
        <v>40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3"/>
    </row>
    <row r="8" spans="1:64" s="9" customFormat="1" ht="12.75">
      <c r="A8" s="37" t="s">
        <v>41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9"/>
    </row>
    <row r="9" spans="1:64" s="9" customFormat="1" ht="12.75">
      <c r="A9" s="37" t="s">
        <v>39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9"/>
    </row>
    <row r="10" spans="1:64" s="9" customFormat="1" ht="12.75">
      <c r="A10" s="34" t="s">
        <v>42</v>
      </c>
      <c r="B10" s="35"/>
      <c r="C10" s="35"/>
      <c r="D10" s="35"/>
      <c r="E10" s="35"/>
      <c r="F10" s="23" t="s">
        <v>52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6"/>
      <c r="W10" s="36"/>
      <c r="X10" s="36"/>
      <c r="Y10" s="36"/>
      <c r="Z10" s="36"/>
      <c r="AA10" s="36"/>
      <c r="AB10" s="36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40"/>
    </row>
    <row r="11" spans="1:64" s="9" customFormat="1" ht="12.75">
      <c r="A11" s="34"/>
      <c r="B11" s="35"/>
      <c r="C11" s="35"/>
      <c r="D11" s="35"/>
      <c r="E11" s="35"/>
      <c r="F11" s="23" t="s">
        <v>53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6"/>
      <c r="W11" s="36"/>
      <c r="X11" s="36"/>
      <c r="Y11" s="36"/>
      <c r="Z11" s="36"/>
      <c r="AA11" s="36"/>
      <c r="AB11" s="36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40"/>
    </row>
    <row r="12" spans="1:64" s="9" customFormat="1" ht="12.75">
      <c r="A12" s="34"/>
      <c r="B12" s="35"/>
      <c r="C12" s="35"/>
      <c r="D12" s="35"/>
      <c r="E12" s="35"/>
      <c r="F12" s="23" t="s">
        <v>43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6"/>
      <c r="W12" s="36"/>
      <c r="X12" s="36"/>
      <c r="Y12" s="36"/>
      <c r="Z12" s="36"/>
      <c r="AA12" s="36"/>
      <c r="AB12" s="36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40"/>
    </row>
    <row r="13" spans="1:64" s="9" customFormat="1" ht="12.75">
      <c r="A13" s="34" t="s">
        <v>44</v>
      </c>
      <c r="B13" s="35"/>
      <c r="C13" s="35"/>
      <c r="D13" s="35"/>
      <c r="E13" s="35"/>
      <c r="F13" s="23" t="s">
        <v>45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36" t="s">
        <v>46</v>
      </c>
      <c r="W13" s="36"/>
      <c r="X13" s="36"/>
      <c r="Y13" s="36"/>
      <c r="Z13" s="36"/>
      <c r="AA13" s="36"/>
      <c r="AB13" s="36"/>
      <c r="AC13" s="33">
        <v>1549099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>
        <f>(988165.9+301049.29+148831.68+185471.77+985091.6+342880.94+151906.06+189338.9)/2</f>
        <v>1646368.0699999998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>
        <v>1657400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40"/>
    </row>
    <row r="14" spans="1:64" s="9" customFormat="1" ht="12.75">
      <c r="A14" s="34" t="s">
        <v>47</v>
      </c>
      <c r="B14" s="35"/>
      <c r="C14" s="35"/>
      <c r="D14" s="35"/>
      <c r="E14" s="35"/>
      <c r="F14" s="23" t="s">
        <v>49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6" t="s">
        <v>46</v>
      </c>
      <c r="W14" s="36"/>
      <c r="X14" s="36"/>
      <c r="Y14" s="36"/>
      <c r="Z14" s="36"/>
      <c r="AA14" s="36"/>
      <c r="AB14" s="36"/>
      <c r="AC14" s="33">
        <f>-21307+21809+4889</f>
        <v>5391</v>
      </c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>
        <v>6457.66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>
        <v>77732.29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40"/>
    </row>
    <row r="15" spans="1:64" s="9" customFormat="1" ht="12.75">
      <c r="A15" s="34"/>
      <c r="B15" s="35"/>
      <c r="C15" s="35"/>
      <c r="D15" s="35"/>
      <c r="E15" s="35"/>
      <c r="F15" s="23" t="s">
        <v>50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6"/>
      <c r="W15" s="36"/>
      <c r="X15" s="36"/>
      <c r="Y15" s="36"/>
      <c r="Z15" s="36"/>
      <c r="AA15" s="36"/>
      <c r="AB15" s="36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40"/>
    </row>
    <row r="16" spans="1:64" s="9" customFormat="1" ht="12.75">
      <c r="A16" s="34" t="s">
        <v>48</v>
      </c>
      <c r="B16" s="35"/>
      <c r="C16" s="35"/>
      <c r="D16" s="35"/>
      <c r="E16" s="35"/>
      <c r="F16" s="23" t="s">
        <v>54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6" t="s">
        <v>46</v>
      </c>
      <c r="W16" s="36"/>
      <c r="X16" s="36"/>
      <c r="Y16" s="36"/>
      <c r="Z16" s="36"/>
      <c r="AA16" s="36"/>
      <c r="AB16" s="36"/>
      <c r="AC16" s="33">
        <f>AC14+AC85+32835</f>
        <v>207604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>
        <f>AO14+AO85+5191.52</f>
        <v>195823.13999999998</v>
      </c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>
        <f>BA14+BA85+30400</f>
        <v>300824.29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40"/>
    </row>
    <row r="17" spans="1:64" s="9" customFormat="1" ht="12.75">
      <c r="A17" s="34"/>
      <c r="B17" s="35"/>
      <c r="C17" s="35"/>
      <c r="D17" s="35"/>
      <c r="E17" s="35"/>
      <c r="F17" s="23" t="s">
        <v>56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6"/>
      <c r="W17" s="36"/>
      <c r="X17" s="36"/>
      <c r="Y17" s="36"/>
      <c r="Z17" s="36"/>
      <c r="AA17" s="36"/>
      <c r="AB17" s="36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40"/>
    </row>
    <row r="18" spans="1:64" s="9" customFormat="1" ht="12.75">
      <c r="A18" s="34"/>
      <c r="B18" s="35"/>
      <c r="C18" s="35"/>
      <c r="D18" s="35"/>
      <c r="E18" s="35"/>
      <c r="F18" s="23" t="s">
        <v>55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36"/>
      <c r="W18" s="36"/>
      <c r="X18" s="36"/>
      <c r="Y18" s="36"/>
      <c r="Z18" s="36"/>
      <c r="AA18" s="36"/>
      <c r="AB18" s="36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40"/>
    </row>
    <row r="19" spans="1:64" s="9" customFormat="1" ht="12.75">
      <c r="A19" s="34" t="s">
        <v>57</v>
      </c>
      <c r="B19" s="35"/>
      <c r="C19" s="35"/>
      <c r="D19" s="35"/>
      <c r="E19" s="35"/>
      <c r="F19" s="23" t="s">
        <v>58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6" t="s">
        <v>46</v>
      </c>
      <c r="W19" s="36"/>
      <c r="X19" s="36"/>
      <c r="Y19" s="36"/>
      <c r="Z19" s="36"/>
      <c r="AA19" s="36"/>
      <c r="AB19" s="36"/>
      <c r="AC19" s="33">
        <f>-42010+4889+21809</f>
        <v>-15312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>
        <v>0</v>
      </c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>
        <v>0</v>
      </c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40"/>
    </row>
    <row r="20" spans="1:64" s="9" customFormat="1" ht="12.75">
      <c r="A20" s="34" t="s">
        <v>60</v>
      </c>
      <c r="B20" s="35"/>
      <c r="C20" s="35"/>
      <c r="D20" s="35"/>
      <c r="E20" s="35"/>
      <c r="F20" s="23" t="s">
        <v>52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6"/>
      <c r="W20" s="36"/>
      <c r="X20" s="36"/>
      <c r="Y20" s="36"/>
      <c r="Z20" s="36"/>
      <c r="AA20" s="36"/>
      <c r="AB20" s="36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6"/>
    </row>
    <row r="21" spans="1:64" s="9" customFormat="1" ht="12.75">
      <c r="A21" s="34"/>
      <c r="B21" s="35"/>
      <c r="C21" s="35"/>
      <c r="D21" s="35"/>
      <c r="E21" s="35"/>
      <c r="F21" s="23" t="s">
        <v>59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36"/>
      <c r="W21" s="36"/>
      <c r="X21" s="36"/>
      <c r="Y21" s="36"/>
      <c r="Z21" s="36"/>
      <c r="AA21" s="36"/>
      <c r="AB21" s="36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65"/>
      <c r="BE21" s="65"/>
      <c r="BF21" s="65"/>
      <c r="BG21" s="65"/>
      <c r="BH21" s="65"/>
      <c r="BI21" s="65"/>
      <c r="BJ21" s="65"/>
      <c r="BK21" s="65"/>
      <c r="BL21" s="66"/>
    </row>
    <row r="22" spans="1:64" s="9" customFormat="1" ht="12.75">
      <c r="A22" s="34"/>
      <c r="B22" s="35"/>
      <c r="C22" s="35"/>
      <c r="D22" s="35"/>
      <c r="E22" s="35"/>
      <c r="F22" s="23" t="s">
        <v>51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36"/>
      <c r="W22" s="36"/>
      <c r="X22" s="36"/>
      <c r="Y22" s="36"/>
      <c r="Z22" s="36"/>
      <c r="AA22" s="36"/>
      <c r="AB22" s="36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6"/>
    </row>
    <row r="23" spans="1:64" s="9" customFormat="1" ht="12.75">
      <c r="A23" s="34" t="s">
        <v>61</v>
      </c>
      <c r="B23" s="35"/>
      <c r="C23" s="35"/>
      <c r="D23" s="35"/>
      <c r="E23" s="35"/>
      <c r="F23" s="23" t="s">
        <v>62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36" t="s">
        <v>70</v>
      </c>
      <c r="W23" s="36"/>
      <c r="X23" s="36"/>
      <c r="Y23" s="36"/>
      <c r="Z23" s="36"/>
      <c r="AA23" s="36"/>
      <c r="AB23" s="36"/>
      <c r="AC23" s="61">
        <f>AC14/AC13</f>
        <v>0.003480087457289689</v>
      </c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>
        <f>AO14/AO13</f>
        <v>0.003922367128998074</v>
      </c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>
        <f>BA14/BA13</f>
        <v>0.04690013877156993</v>
      </c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2"/>
    </row>
    <row r="24" spans="1:64" s="9" customFormat="1" ht="12.75">
      <c r="A24" s="34"/>
      <c r="B24" s="35"/>
      <c r="C24" s="35"/>
      <c r="D24" s="35"/>
      <c r="E24" s="35"/>
      <c r="F24" s="23" t="s">
        <v>63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6"/>
      <c r="W24" s="36"/>
      <c r="X24" s="36"/>
      <c r="Y24" s="36"/>
      <c r="Z24" s="36"/>
      <c r="AA24" s="36"/>
      <c r="AB24" s="36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2"/>
    </row>
    <row r="25" spans="1:64" s="9" customFormat="1" ht="12.75">
      <c r="A25" s="34"/>
      <c r="B25" s="35"/>
      <c r="C25" s="35"/>
      <c r="D25" s="35"/>
      <c r="E25" s="35"/>
      <c r="F25" s="23" t="s">
        <v>64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6"/>
      <c r="W25" s="36"/>
      <c r="X25" s="36"/>
      <c r="Y25" s="36"/>
      <c r="Z25" s="36"/>
      <c r="AA25" s="36"/>
      <c r="AB25" s="36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2"/>
    </row>
    <row r="26" spans="1:64" s="9" customFormat="1" ht="12.75">
      <c r="A26" s="34"/>
      <c r="B26" s="35"/>
      <c r="C26" s="35"/>
      <c r="D26" s="35"/>
      <c r="E26" s="35"/>
      <c r="F26" s="23" t="s">
        <v>65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6"/>
      <c r="W26" s="36"/>
      <c r="X26" s="36"/>
      <c r="Y26" s="36"/>
      <c r="Z26" s="36"/>
      <c r="AA26" s="36"/>
      <c r="AB26" s="36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2"/>
    </row>
    <row r="27" spans="1:64" s="9" customFormat="1" ht="12.75">
      <c r="A27" s="34"/>
      <c r="B27" s="35"/>
      <c r="C27" s="35"/>
      <c r="D27" s="35"/>
      <c r="E27" s="35"/>
      <c r="F27" s="23" t="s">
        <v>66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6"/>
      <c r="W27" s="36"/>
      <c r="X27" s="36"/>
      <c r="Y27" s="36"/>
      <c r="Z27" s="36"/>
      <c r="AA27" s="36"/>
      <c r="AB27" s="36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2"/>
    </row>
    <row r="28" spans="1:64" s="9" customFormat="1" ht="12.75">
      <c r="A28" s="34"/>
      <c r="B28" s="35"/>
      <c r="C28" s="35"/>
      <c r="D28" s="35"/>
      <c r="E28" s="35"/>
      <c r="F28" s="23" t="s">
        <v>67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6"/>
      <c r="W28" s="36"/>
      <c r="X28" s="36"/>
      <c r="Y28" s="36"/>
      <c r="Z28" s="36"/>
      <c r="AA28" s="36"/>
      <c r="AB28" s="36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2"/>
    </row>
    <row r="29" spans="1:64" s="9" customFormat="1" ht="12.75">
      <c r="A29" s="34"/>
      <c r="B29" s="35"/>
      <c r="C29" s="35"/>
      <c r="D29" s="35"/>
      <c r="E29" s="35"/>
      <c r="F29" s="23" t="s">
        <v>68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6"/>
      <c r="W29" s="36"/>
      <c r="X29" s="36"/>
      <c r="Y29" s="36"/>
      <c r="Z29" s="36"/>
      <c r="AA29" s="36"/>
      <c r="AB29" s="36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64" s="9" customFormat="1" ht="12.75">
      <c r="A30" s="34"/>
      <c r="B30" s="35"/>
      <c r="C30" s="35"/>
      <c r="D30" s="35"/>
      <c r="E30" s="35"/>
      <c r="F30" s="23" t="s">
        <v>69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6"/>
      <c r="W30" s="36"/>
      <c r="X30" s="36"/>
      <c r="Y30" s="36"/>
      <c r="Z30" s="36"/>
      <c r="AA30" s="36"/>
      <c r="AB30" s="36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64" s="9" customFormat="1" ht="12.75">
      <c r="A31" s="34" t="s">
        <v>73</v>
      </c>
      <c r="B31" s="35"/>
      <c r="C31" s="35"/>
      <c r="D31" s="35"/>
      <c r="E31" s="35"/>
      <c r="F31" s="23" t="s">
        <v>71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6"/>
      <c r="W31" s="36"/>
      <c r="X31" s="36"/>
      <c r="Y31" s="36"/>
      <c r="Z31" s="36"/>
      <c r="AA31" s="36"/>
      <c r="AB31" s="36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</row>
    <row r="32" spans="1:64" s="9" customFormat="1" ht="12.75">
      <c r="A32" s="34"/>
      <c r="B32" s="35"/>
      <c r="C32" s="35"/>
      <c r="D32" s="35"/>
      <c r="E32" s="35"/>
      <c r="F32" s="23" t="s">
        <v>72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6"/>
      <c r="W32" s="36"/>
      <c r="X32" s="36"/>
      <c r="Y32" s="36"/>
      <c r="Z32" s="36"/>
      <c r="AA32" s="36"/>
      <c r="AB32" s="36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</row>
    <row r="33" spans="1:64" s="9" customFormat="1" ht="12.75">
      <c r="A33" s="34"/>
      <c r="B33" s="35"/>
      <c r="C33" s="35"/>
      <c r="D33" s="35"/>
      <c r="E33" s="35"/>
      <c r="F33" s="23" t="s">
        <v>51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6"/>
      <c r="W33" s="36"/>
      <c r="X33" s="36"/>
      <c r="Y33" s="36"/>
      <c r="Z33" s="36"/>
      <c r="AA33" s="36"/>
      <c r="AB33" s="36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6"/>
    </row>
    <row r="34" spans="1:64" s="9" customFormat="1" ht="12.75">
      <c r="A34" s="34" t="s">
        <v>77</v>
      </c>
      <c r="B34" s="35"/>
      <c r="C34" s="35"/>
      <c r="D34" s="35"/>
      <c r="E34" s="35"/>
      <c r="F34" s="23" t="s">
        <v>74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6" t="s">
        <v>78</v>
      </c>
      <c r="W34" s="36"/>
      <c r="X34" s="36"/>
      <c r="Y34" s="36"/>
      <c r="Z34" s="36"/>
      <c r="AA34" s="36"/>
      <c r="AB34" s="36"/>
      <c r="AC34" s="38" t="s">
        <v>492</v>
      </c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 t="s">
        <v>492</v>
      </c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 t="s">
        <v>492</v>
      </c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9"/>
    </row>
    <row r="35" spans="1:64" s="9" customFormat="1" ht="12.75">
      <c r="A35" s="34"/>
      <c r="B35" s="35"/>
      <c r="C35" s="35"/>
      <c r="D35" s="35"/>
      <c r="E35" s="35"/>
      <c r="F35" s="23" t="s">
        <v>75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6"/>
      <c r="W35" s="36"/>
      <c r="X35" s="36"/>
      <c r="Y35" s="36"/>
      <c r="Z35" s="36"/>
      <c r="AA35" s="36"/>
      <c r="AB35" s="36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9"/>
    </row>
    <row r="36" spans="1:64" s="9" customFormat="1" ht="12.75">
      <c r="A36" s="34"/>
      <c r="B36" s="35"/>
      <c r="C36" s="35"/>
      <c r="D36" s="35"/>
      <c r="E36" s="35"/>
      <c r="F36" s="23" t="s">
        <v>76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6"/>
      <c r="W36" s="36"/>
      <c r="X36" s="36"/>
      <c r="Y36" s="36"/>
      <c r="Z36" s="36"/>
      <c r="AA36" s="36"/>
      <c r="AB36" s="36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9"/>
    </row>
    <row r="37" spans="1:64" s="9" customFormat="1" ht="12.75" customHeight="1">
      <c r="A37" s="34"/>
      <c r="B37" s="35"/>
      <c r="C37" s="35"/>
      <c r="D37" s="35"/>
      <c r="E37" s="35"/>
      <c r="F37" s="57" t="s">
        <v>93</v>
      </c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36"/>
      <c r="W37" s="36"/>
      <c r="X37" s="36"/>
      <c r="Y37" s="36"/>
      <c r="Z37" s="36"/>
      <c r="AA37" s="36"/>
      <c r="AB37" s="36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1:64" s="9" customFormat="1" ht="12.75" customHeight="1">
      <c r="A38" s="34" t="s">
        <v>80</v>
      </c>
      <c r="B38" s="35"/>
      <c r="C38" s="35"/>
      <c r="D38" s="35"/>
      <c r="E38" s="35"/>
      <c r="F38" s="23" t="s">
        <v>74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6" t="s">
        <v>81</v>
      </c>
      <c r="W38" s="36"/>
      <c r="X38" s="36"/>
      <c r="Y38" s="36"/>
      <c r="Z38" s="36"/>
      <c r="AA38" s="36"/>
      <c r="AB38" s="36"/>
      <c r="AC38" s="38" t="s">
        <v>492</v>
      </c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 t="s">
        <v>492</v>
      </c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 t="s">
        <v>492</v>
      </c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64" s="9" customFormat="1" ht="12.75" customHeight="1">
      <c r="A39" s="34"/>
      <c r="B39" s="35"/>
      <c r="C39" s="35"/>
      <c r="D39" s="35"/>
      <c r="E39" s="35"/>
      <c r="F39" s="23" t="s">
        <v>79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6"/>
      <c r="W39" s="36"/>
      <c r="X39" s="36"/>
      <c r="Y39" s="36"/>
      <c r="Z39" s="36"/>
      <c r="AA39" s="36"/>
      <c r="AB39" s="36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64" s="9" customFormat="1" ht="12.75" customHeight="1">
      <c r="A40" s="34"/>
      <c r="B40" s="35"/>
      <c r="C40" s="35"/>
      <c r="D40" s="35"/>
      <c r="E40" s="35"/>
      <c r="F40" s="57" t="s">
        <v>92</v>
      </c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36"/>
      <c r="W40" s="36"/>
      <c r="X40" s="36"/>
      <c r="Y40" s="36"/>
      <c r="Z40" s="36"/>
      <c r="AA40" s="36"/>
      <c r="AB40" s="36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9"/>
    </row>
    <row r="41" spans="1:64" s="9" customFormat="1" ht="12.75" customHeight="1">
      <c r="A41" s="34" t="s">
        <v>82</v>
      </c>
      <c r="B41" s="35"/>
      <c r="C41" s="35"/>
      <c r="D41" s="35"/>
      <c r="E41" s="35"/>
      <c r="F41" s="57" t="s">
        <v>91</v>
      </c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36" t="s">
        <v>78</v>
      </c>
      <c r="W41" s="36"/>
      <c r="X41" s="36"/>
      <c r="Y41" s="36"/>
      <c r="Z41" s="36"/>
      <c r="AA41" s="36"/>
      <c r="AB41" s="36"/>
      <c r="AC41" s="38">
        <v>89.011</v>
      </c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>
        <v>92.9948</v>
      </c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>
        <v>87.174</v>
      </c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9"/>
    </row>
    <row r="42" spans="1:64" s="9" customFormat="1" ht="12.75" customHeight="1">
      <c r="A42" s="34" t="s">
        <v>85</v>
      </c>
      <c r="B42" s="35"/>
      <c r="C42" s="35"/>
      <c r="D42" s="35"/>
      <c r="E42" s="35"/>
      <c r="F42" s="23" t="s">
        <v>83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6" t="s">
        <v>95</v>
      </c>
      <c r="W42" s="36"/>
      <c r="X42" s="36"/>
      <c r="Y42" s="36"/>
      <c r="Z42" s="36"/>
      <c r="AA42" s="36"/>
      <c r="AB42" s="36"/>
      <c r="AC42" s="58">
        <v>578039.861</v>
      </c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>
        <f>589828+6441.2</f>
        <v>596269.2</v>
      </c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>
        <v>572640.5</v>
      </c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</row>
    <row r="43" spans="1:64" s="9" customFormat="1" ht="12.75" customHeight="1">
      <c r="A43" s="34"/>
      <c r="B43" s="35"/>
      <c r="C43" s="35"/>
      <c r="D43" s="35"/>
      <c r="E43" s="35"/>
      <c r="F43" s="23" t="s">
        <v>84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6"/>
      <c r="W43" s="36"/>
      <c r="X43" s="36"/>
      <c r="Y43" s="36"/>
      <c r="Z43" s="36"/>
      <c r="AA43" s="36"/>
      <c r="AB43" s="36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9"/>
    </row>
    <row r="44" spans="1:64" s="9" customFormat="1" ht="12.75" customHeight="1">
      <c r="A44" s="34"/>
      <c r="B44" s="35"/>
      <c r="C44" s="35"/>
      <c r="D44" s="35"/>
      <c r="E44" s="35"/>
      <c r="F44" s="57" t="s">
        <v>90</v>
      </c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36"/>
      <c r="W44" s="36"/>
      <c r="X44" s="36"/>
      <c r="Y44" s="36"/>
      <c r="Z44" s="36"/>
      <c r="AA44" s="36"/>
      <c r="AB44" s="36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58"/>
      <c r="BK44" s="58"/>
      <c r="BL44" s="59"/>
    </row>
    <row r="45" spans="1:64" s="9" customFormat="1" ht="12.75" customHeight="1">
      <c r="A45" s="34" t="s">
        <v>86</v>
      </c>
      <c r="B45" s="35"/>
      <c r="C45" s="35"/>
      <c r="D45" s="35"/>
      <c r="E45" s="35"/>
      <c r="F45" s="23" t="s">
        <v>83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6" t="s">
        <v>95</v>
      </c>
      <c r="W45" s="36"/>
      <c r="X45" s="36"/>
      <c r="Y45" s="36"/>
      <c r="Z45" s="36"/>
      <c r="AA45" s="36"/>
      <c r="AB45" s="36"/>
      <c r="AC45" s="58">
        <v>259027.182</v>
      </c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>
        <f>212439+51629+442</f>
        <v>264510</v>
      </c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>
        <v>259027</v>
      </c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9"/>
    </row>
    <row r="46" spans="1:64" s="9" customFormat="1" ht="12.75" customHeight="1">
      <c r="A46" s="34"/>
      <c r="B46" s="35"/>
      <c r="C46" s="35"/>
      <c r="D46" s="35"/>
      <c r="E46" s="35"/>
      <c r="F46" s="23" t="s">
        <v>87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6"/>
      <c r="W46" s="36"/>
      <c r="X46" s="36"/>
      <c r="Y46" s="36"/>
      <c r="Z46" s="36"/>
      <c r="AA46" s="36"/>
      <c r="AB46" s="36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9"/>
    </row>
    <row r="47" spans="1:64" s="9" customFormat="1" ht="12.75" customHeight="1">
      <c r="A47" s="34"/>
      <c r="B47" s="35"/>
      <c r="C47" s="35"/>
      <c r="D47" s="35"/>
      <c r="E47" s="35"/>
      <c r="F47" s="23" t="s">
        <v>88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6"/>
      <c r="W47" s="36"/>
      <c r="X47" s="36"/>
      <c r="Y47" s="36"/>
      <c r="Z47" s="36"/>
      <c r="AA47" s="36"/>
      <c r="AB47" s="36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9"/>
    </row>
    <row r="48" spans="1:64" s="9" customFormat="1" ht="12.75" customHeight="1">
      <c r="A48" s="34"/>
      <c r="B48" s="35"/>
      <c r="C48" s="35"/>
      <c r="D48" s="35"/>
      <c r="E48" s="35"/>
      <c r="F48" s="57" t="s">
        <v>89</v>
      </c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36"/>
      <c r="W48" s="36"/>
      <c r="X48" s="36"/>
      <c r="Y48" s="36"/>
      <c r="Z48" s="36"/>
      <c r="AA48" s="36"/>
      <c r="AB48" s="36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9"/>
    </row>
    <row r="49" spans="1:64" s="9" customFormat="1" ht="12.75">
      <c r="A49" s="34" t="s">
        <v>98</v>
      </c>
      <c r="B49" s="35"/>
      <c r="C49" s="35"/>
      <c r="D49" s="35"/>
      <c r="E49" s="35"/>
      <c r="F49" s="23" t="s">
        <v>96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6" t="s">
        <v>70</v>
      </c>
      <c r="W49" s="36"/>
      <c r="X49" s="36"/>
      <c r="Y49" s="36"/>
      <c r="Z49" s="36"/>
      <c r="AA49" s="36"/>
      <c r="AB49" s="36"/>
      <c r="AC49" s="38">
        <v>4.05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61">
        <f>27529/623798.2</f>
        <v>0.04413125911552807</v>
      </c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38">
        <v>4.4</v>
      </c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9"/>
    </row>
    <row r="50" spans="1:64" s="9" customFormat="1" ht="12.75" customHeight="1">
      <c r="A50" s="34"/>
      <c r="B50" s="35"/>
      <c r="C50" s="35"/>
      <c r="D50" s="35"/>
      <c r="E50" s="35"/>
      <c r="F50" s="57" t="s">
        <v>97</v>
      </c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36"/>
      <c r="W50" s="36"/>
      <c r="X50" s="36"/>
      <c r="Y50" s="36"/>
      <c r="Z50" s="36"/>
      <c r="AA50" s="36"/>
      <c r="AB50" s="36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9"/>
    </row>
    <row r="51" spans="1:64" s="9" customFormat="1" ht="12.75" customHeight="1">
      <c r="A51" s="34" t="s">
        <v>99</v>
      </c>
      <c r="B51" s="35"/>
      <c r="C51" s="35"/>
      <c r="D51" s="35"/>
      <c r="E51" s="35"/>
      <c r="F51" s="23" t="s">
        <v>100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6"/>
      <c r="W51" s="36"/>
      <c r="X51" s="36"/>
      <c r="Y51" s="36"/>
      <c r="Z51" s="36"/>
      <c r="AA51" s="36"/>
      <c r="AB51" s="36"/>
      <c r="AC51" s="63" t="s">
        <v>493</v>
      </c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 t="s">
        <v>495</v>
      </c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 t="s">
        <v>495</v>
      </c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73"/>
    </row>
    <row r="52" spans="1:64" s="9" customFormat="1" ht="12.75">
      <c r="A52" s="34"/>
      <c r="B52" s="35"/>
      <c r="C52" s="35"/>
      <c r="D52" s="35"/>
      <c r="E52" s="35"/>
      <c r="F52" s="23" t="s">
        <v>101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6"/>
      <c r="W52" s="36"/>
      <c r="X52" s="36"/>
      <c r="Y52" s="36"/>
      <c r="Z52" s="36"/>
      <c r="AA52" s="36"/>
      <c r="AB52" s="36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73"/>
    </row>
    <row r="53" spans="1:64" s="9" customFormat="1" ht="12.75">
      <c r="A53" s="34"/>
      <c r="B53" s="35"/>
      <c r="C53" s="35"/>
      <c r="D53" s="35"/>
      <c r="E53" s="35"/>
      <c r="F53" s="23" t="s">
        <v>102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6"/>
      <c r="W53" s="36"/>
      <c r="X53" s="36"/>
      <c r="Y53" s="36"/>
      <c r="Z53" s="36"/>
      <c r="AA53" s="36"/>
      <c r="AB53" s="36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73"/>
    </row>
    <row r="54" spans="1:64" s="9" customFormat="1" ht="12.75">
      <c r="A54" s="34"/>
      <c r="B54" s="35"/>
      <c r="C54" s="35"/>
      <c r="D54" s="35"/>
      <c r="E54" s="35"/>
      <c r="F54" s="23" t="s">
        <v>103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6"/>
      <c r="W54" s="36"/>
      <c r="X54" s="36"/>
      <c r="Y54" s="36"/>
      <c r="Z54" s="36"/>
      <c r="AA54" s="36"/>
      <c r="AB54" s="36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73"/>
    </row>
    <row r="55" spans="1:64" s="9" customFormat="1" ht="12.75" customHeight="1">
      <c r="A55" s="48"/>
      <c r="B55" s="49"/>
      <c r="C55" s="49"/>
      <c r="D55" s="49"/>
      <c r="E55" s="49"/>
      <c r="F55" s="50" t="s">
        <v>104</v>
      </c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60"/>
      <c r="W55" s="60"/>
      <c r="X55" s="60"/>
      <c r="Y55" s="60"/>
      <c r="Z55" s="60"/>
      <c r="AA55" s="60"/>
      <c r="AB55" s="60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74"/>
    </row>
    <row r="56" spans="1:64" s="9" customFormat="1" ht="12.75">
      <c r="A56" s="34" t="s">
        <v>112</v>
      </c>
      <c r="B56" s="35"/>
      <c r="C56" s="35"/>
      <c r="D56" s="35"/>
      <c r="E56" s="35"/>
      <c r="F56" s="23" t="s">
        <v>105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6" t="s">
        <v>81</v>
      </c>
      <c r="W56" s="36"/>
      <c r="X56" s="36"/>
      <c r="Y56" s="36"/>
      <c r="Z56" s="36"/>
      <c r="AA56" s="36"/>
      <c r="AB56" s="36"/>
      <c r="AC56" s="38" t="s">
        <v>492</v>
      </c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492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 t="s">
        <v>492</v>
      </c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9"/>
    </row>
    <row r="57" spans="1:64" s="9" customFormat="1" ht="12.75">
      <c r="A57" s="34"/>
      <c r="B57" s="35"/>
      <c r="C57" s="35"/>
      <c r="D57" s="35"/>
      <c r="E57" s="35"/>
      <c r="F57" s="23" t="s">
        <v>106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6"/>
      <c r="W57" s="36"/>
      <c r="X57" s="36"/>
      <c r="Y57" s="36"/>
      <c r="Z57" s="36"/>
      <c r="AA57" s="36"/>
      <c r="AB57" s="36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9"/>
    </row>
    <row r="58" spans="1:64" s="9" customFormat="1" ht="12.75">
      <c r="A58" s="34"/>
      <c r="B58" s="35"/>
      <c r="C58" s="35"/>
      <c r="D58" s="35"/>
      <c r="E58" s="35"/>
      <c r="F58" s="23" t="s">
        <v>107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6"/>
      <c r="W58" s="36"/>
      <c r="X58" s="36"/>
      <c r="Y58" s="36"/>
      <c r="Z58" s="36"/>
      <c r="AA58" s="36"/>
      <c r="AB58" s="36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9"/>
    </row>
    <row r="59" spans="1:64" s="9" customFormat="1" ht="12.75">
      <c r="A59" s="34"/>
      <c r="B59" s="35"/>
      <c r="C59" s="35"/>
      <c r="D59" s="35"/>
      <c r="E59" s="35"/>
      <c r="F59" s="23" t="s">
        <v>108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6"/>
      <c r="W59" s="36"/>
      <c r="X59" s="36"/>
      <c r="Y59" s="36"/>
      <c r="Z59" s="36"/>
      <c r="AA59" s="36"/>
      <c r="AB59" s="36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9"/>
    </row>
    <row r="60" spans="1:64" s="9" customFormat="1" ht="12.75">
      <c r="A60" s="34"/>
      <c r="B60" s="35"/>
      <c r="C60" s="35"/>
      <c r="D60" s="35"/>
      <c r="E60" s="35"/>
      <c r="F60" s="23" t="s">
        <v>109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6"/>
      <c r="W60" s="36"/>
      <c r="X60" s="36"/>
      <c r="Y60" s="36"/>
      <c r="Z60" s="36"/>
      <c r="AA60" s="36"/>
      <c r="AB60" s="36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9"/>
    </row>
    <row r="61" spans="1:64" s="9" customFormat="1" ht="12.75">
      <c r="A61" s="34"/>
      <c r="B61" s="35"/>
      <c r="C61" s="35"/>
      <c r="D61" s="35"/>
      <c r="E61" s="35"/>
      <c r="F61" s="23" t="s">
        <v>110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36"/>
      <c r="W61" s="36"/>
      <c r="X61" s="36"/>
      <c r="Y61" s="36"/>
      <c r="Z61" s="36"/>
      <c r="AA61" s="36"/>
      <c r="AB61" s="36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9"/>
    </row>
    <row r="62" spans="1:64" s="9" customFormat="1" ht="12.75" customHeight="1">
      <c r="A62" s="34"/>
      <c r="B62" s="35"/>
      <c r="C62" s="35"/>
      <c r="D62" s="35"/>
      <c r="E62" s="35"/>
      <c r="F62" s="57" t="s">
        <v>111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36"/>
      <c r="W62" s="36"/>
      <c r="X62" s="36"/>
      <c r="Y62" s="36"/>
      <c r="Z62" s="36"/>
      <c r="AA62" s="36"/>
      <c r="AB62" s="36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9"/>
    </row>
    <row r="63" spans="1:64" s="9" customFormat="1" ht="12.75">
      <c r="A63" s="34" t="s">
        <v>117</v>
      </c>
      <c r="B63" s="35"/>
      <c r="C63" s="35"/>
      <c r="D63" s="35"/>
      <c r="E63" s="35"/>
      <c r="F63" s="23" t="s">
        <v>113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6"/>
      <c r="W63" s="36"/>
      <c r="X63" s="36"/>
      <c r="Y63" s="36"/>
      <c r="Z63" s="36"/>
      <c r="AA63" s="36"/>
      <c r="AB63" s="36"/>
      <c r="AC63" s="58">
        <f>AC67+AC78+AC82</f>
        <v>641783</v>
      </c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f>AO67+AO78+AO82</f>
        <v>600453.76</v>
      </c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>
        <f>BA67+BA78+BA82</f>
        <v>1134415.14</v>
      </c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</row>
    <row r="64" spans="1:64" s="9" customFormat="1" ht="12.75">
      <c r="A64" s="34"/>
      <c r="B64" s="35"/>
      <c r="C64" s="35"/>
      <c r="D64" s="35"/>
      <c r="E64" s="35"/>
      <c r="F64" s="23" t="s">
        <v>114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6"/>
      <c r="W64" s="36"/>
      <c r="X64" s="36"/>
      <c r="Y64" s="36"/>
      <c r="Z64" s="36"/>
      <c r="AA64" s="36"/>
      <c r="AB64" s="36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</row>
    <row r="65" spans="1:64" s="9" customFormat="1" ht="12.75">
      <c r="A65" s="34"/>
      <c r="B65" s="35"/>
      <c r="C65" s="35"/>
      <c r="D65" s="35"/>
      <c r="E65" s="35"/>
      <c r="F65" s="23" t="s">
        <v>115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6"/>
      <c r="W65" s="36"/>
      <c r="X65" s="36"/>
      <c r="Y65" s="36"/>
      <c r="Z65" s="36"/>
      <c r="AA65" s="36"/>
      <c r="AB65" s="36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</row>
    <row r="66" spans="1:64" s="9" customFormat="1" ht="12.75">
      <c r="A66" s="34"/>
      <c r="B66" s="35"/>
      <c r="C66" s="35"/>
      <c r="D66" s="35"/>
      <c r="E66" s="35"/>
      <c r="F66" s="23" t="s">
        <v>116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36"/>
      <c r="W66" s="36"/>
      <c r="X66" s="36"/>
      <c r="Y66" s="36"/>
      <c r="Z66" s="36"/>
      <c r="AA66" s="36"/>
      <c r="AB66" s="36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  <c r="BD66" s="58"/>
      <c r="BE66" s="58"/>
      <c r="BF66" s="58"/>
      <c r="BG66" s="58"/>
      <c r="BH66" s="58"/>
      <c r="BI66" s="58"/>
      <c r="BJ66" s="58"/>
      <c r="BK66" s="58"/>
      <c r="BL66" s="58"/>
    </row>
    <row r="67" spans="1:64" s="9" customFormat="1" ht="12.75">
      <c r="A67" s="34" t="s">
        <v>118</v>
      </c>
      <c r="B67" s="35"/>
      <c r="C67" s="35"/>
      <c r="D67" s="35"/>
      <c r="E67" s="35"/>
      <c r="F67" s="23" t="s">
        <v>119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6" t="s">
        <v>46</v>
      </c>
      <c r="W67" s="36"/>
      <c r="X67" s="36"/>
      <c r="Y67" s="36"/>
      <c r="Z67" s="36"/>
      <c r="AA67" s="36"/>
      <c r="AB67" s="36"/>
      <c r="AC67" s="58">
        <v>194829</v>
      </c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>
        <v>182947.23</v>
      </c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>
        <v>205427.76</v>
      </c>
      <c r="BB67" s="58"/>
      <c r="BC67" s="58"/>
      <c r="BD67" s="58"/>
      <c r="BE67" s="58"/>
      <c r="BF67" s="58"/>
      <c r="BG67" s="58"/>
      <c r="BH67" s="58"/>
      <c r="BI67" s="58"/>
      <c r="BJ67" s="58"/>
      <c r="BK67" s="58"/>
      <c r="BL67" s="59"/>
    </row>
    <row r="68" spans="1:64" s="9" customFormat="1" ht="12.75">
      <c r="A68" s="34"/>
      <c r="B68" s="35"/>
      <c r="C68" s="35"/>
      <c r="D68" s="35"/>
      <c r="E68" s="35"/>
      <c r="F68" s="23" t="s">
        <v>120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6"/>
      <c r="W68" s="36"/>
      <c r="X68" s="36"/>
      <c r="Y68" s="36"/>
      <c r="Z68" s="36"/>
      <c r="AA68" s="36"/>
      <c r="AB68" s="36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58"/>
      <c r="BK68" s="58"/>
      <c r="BL68" s="59"/>
    </row>
    <row r="69" spans="1:64" s="9" customFormat="1" ht="12.75">
      <c r="A69" s="34"/>
      <c r="B69" s="35"/>
      <c r="C69" s="35"/>
      <c r="D69" s="35"/>
      <c r="E69" s="35"/>
      <c r="F69" s="23" t="s">
        <v>121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6"/>
      <c r="W69" s="36"/>
      <c r="X69" s="36"/>
      <c r="Y69" s="36"/>
      <c r="Z69" s="36"/>
      <c r="AA69" s="36"/>
      <c r="AB69" s="36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58"/>
      <c r="BK69" s="58"/>
      <c r="BL69" s="59"/>
    </row>
    <row r="70" spans="1:64" s="9" customFormat="1" ht="15.75">
      <c r="A70" s="34"/>
      <c r="B70" s="35"/>
      <c r="C70" s="35"/>
      <c r="D70" s="35"/>
      <c r="E70" s="35"/>
      <c r="F70" s="57" t="s">
        <v>122</v>
      </c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36"/>
      <c r="W70" s="36"/>
      <c r="X70" s="36"/>
      <c r="Y70" s="36"/>
      <c r="Z70" s="36"/>
      <c r="AA70" s="36"/>
      <c r="AB70" s="36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  <c r="BD70" s="58"/>
      <c r="BE70" s="58"/>
      <c r="BF70" s="58"/>
      <c r="BG70" s="58"/>
      <c r="BH70" s="58"/>
      <c r="BI70" s="58"/>
      <c r="BJ70" s="58"/>
      <c r="BK70" s="58"/>
      <c r="BL70" s="59"/>
    </row>
    <row r="71" spans="1:64" s="9" customFormat="1" ht="12.75">
      <c r="A71" s="34"/>
      <c r="B71" s="35"/>
      <c r="C71" s="35"/>
      <c r="D71" s="35"/>
      <c r="E71" s="35"/>
      <c r="F71" s="23" t="s">
        <v>123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6"/>
      <c r="W71" s="36"/>
      <c r="X71" s="36"/>
      <c r="Y71" s="36"/>
      <c r="Z71" s="36"/>
      <c r="AA71" s="36"/>
      <c r="AB71" s="36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9"/>
    </row>
    <row r="72" spans="1:64" s="9" customFormat="1" ht="12.75">
      <c r="A72" s="34"/>
      <c r="B72" s="35"/>
      <c r="C72" s="35"/>
      <c r="D72" s="35"/>
      <c r="E72" s="35"/>
      <c r="F72" s="23" t="s">
        <v>124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6"/>
      <c r="W72" s="36"/>
      <c r="X72" s="36"/>
      <c r="Y72" s="36"/>
      <c r="Z72" s="36"/>
      <c r="AA72" s="36"/>
      <c r="AB72" s="36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9"/>
    </row>
    <row r="73" spans="1:64" s="9" customFormat="1" ht="12.75" customHeight="1">
      <c r="A73" s="34"/>
      <c r="B73" s="35"/>
      <c r="C73" s="35"/>
      <c r="D73" s="35"/>
      <c r="E73" s="35"/>
      <c r="F73" s="57" t="s">
        <v>125</v>
      </c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36"/>
      <c r="W73" s="36"/>
      <c r="X73" s="36"/>
      <c r="Y73" s="36"/>
      <c r="Z73" s="36"/>
      <c r="AA73" s="36"/>
      <c r="AB73" s="36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9"/>
    </row>
    <row r="74" spans="1:64" s="9" customFormat="1" ht="12.75">
      <c r="A74" s="34"/>
      <c r="B74" s="35"/>
      <c r="C74" s="35"/>
      <c r="D74" s="35"/>
      <c r="E74" s="35"/>
      <c r="F74" s="23" t="s">
        <v>126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6"/>
      <c r="W74" s="36"/>
      <c r="X74" s="36"/>
      <c r="Y74" s="36"/>
      <c r="Z74" s="36"/>
      <c r="AA74" s="36"/>
      <c r="AB74" s="36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9"/>
    </row>
    <row r="75" spans="1:64" s="9" customFormat="1" ht="12.75">
      <c r="A75" s="34"/>
      <c r="B75" s="35"/>
      <c r="C75" s="35"/>
      <c r="D75" s="35"/>
      <c r="E75" s="35"/>
      <c r="F75" s="23" t="s">
        <v>127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6"/>
      <c r="W75" s="36"/>
      <c r="X75" s="36"/>
      <c r="Y75" s="36"/>
      <c r="Z75" s="36"/>
      <c r="AA75" s="36"/>
      <c r="AB75" s="36"/>
      <c r="AC75" s="58">
        <f>119081</f>
        <v>119081</v>
      </c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>
        <v>120365.18</v>
      </c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>
        <v>127559.57</v>
      </c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9"/>
    </row>
    <row r="76" spans="1:64" s="9" customFormat="1" ht="12.75">
      <c r="A76" s="34"/>
      <c r="B76" s="35"/>
      <c r="C76" s="35"/>
      <c r="D76" s="35"/>
      <c r="E76" s="35"/>
      <c r="F76" s="23" t="s">
        <v>128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6"/>
      <c r="W76" s="36"/>
      <c r="X76" s="36"/>
      <c r="Y76" s="36"/>
      <c r="Z76" s="36"/>
      <c r="AA76" s="36"/>
      <c r="AB76" s="36"/>
      <c r="AC76" s="58">
        <v>15079</v>
      </c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>
        <v>15109.77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>
        <v>15714.16</v>
      </c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9"/>
    </row>
    <row r="77" spans="1:64" s="9" customFormat="1" ht="12.75">
      <c r="A77" s="34"/>
      <c r="B77" s="35"/>
      <c r="C77" s="35"/>
      <c r="D77" s="35"/>
      <c r="E77" s="35"/>
      <c r="F77" s="23" t="s">
        <v>129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6"/>
      <c r="W77" s="36"/>
      <c r="X77" s="36"/>
      <c r="Y77" s="36"/>
      <c r="Z77" s="36"/>
      <c r="AA77" s="36"/>
      <c r="AB77" s="36"/>
      <c r="AC77" s="58">
        <v>20893</v>
      </c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>
        <v>18980.14</v>
      </c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>
        <v>21728.72</v>
      </c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9"/>
    </row>
    <row r="78" spans="1:64" s="9" customFormat="1" ht="12.75">
      <c r="A78" s="34" t="s">
        <v>130</v>
      </c>
      <c r="B78" s="35"/>
      <c r="C78" s="35"/>
      <c r="D78" s="35"/>
      <c r="E78" s="35"/>
      <c r="F78" s="23" t="s">
        <v>131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36" t="s">
        <v>46</v>
      </c>
      <c r="W78" s="36"/>
      <c r="X78" s="36"/>
      <c r="Y78" s="36"/>
      <c r="Z78" s="36"/>
      <c r="AA78" s="36"/>
      <c r="AB78" s="36"/>
      <c r="AC78" s="58">
        <f>446954-AC82</f>
        <v>416633</v>
      </c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>
        <f>404253.85-AO82+13252.68</f>
        <v>389283.86</v>
      </c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>
        <f>816598.2-BA82+112389.18</f>
        <v>889990.3199999998</v>
      </c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9"/>
    </row>
    <row r="79" spans="1:64" s="9" customFormat="1" ht="12.75">
      <c r="A79" s="34"/>
      <c r="B79" s="35"/>
      <c r="C79" s="35"/>
      <c r="D79" s="35"/>
      <c r="E79" s="35"/>
      <c r="F79" s="23" t="s">
        <v>132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6"/>
      <c r="W79" s="36"/>
      <c r="X79" s="36"/>
      <c r="Y79" s="36"/>
      <c r="Z79" s="36"/>
      <c r="AA79" s="36"/>
      <c r="AB79" s="36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9"/>
    </row>
    <row r="80" spans="1:64" s="9" customFormat="1" ht="12.75" customHeight="1">
      <c r="A80" s="34"/>
      <c r="B80" s="35"/>
      <c r="C80" s="35"/>
      <c r="D80" s="35"/>
      <c r="E80" s="35"/>
      <c r="F80" s="57" t="s">
        <v>133</v>
      </c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36"/>
      <c r="W80" s="36"/>
      <c r="X80" s="36"/>
      <c r="Y80" s="36"/>
      <c r="Z80" s="36"/>
      <c r="AA80" s="36"/>
      <c r="AB80" s="36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9"/>
    </row>
    <row r="81" spans="1:64" s="9" customFormat="1" ht="12.75" customHeight="1">
      <c r="A81" s="34"/>
      <c r="B81" s="35"/>
      <c r="C81" s="35"/>
      <c r="D81" s="35"/>
      <c r="E81" s="35"/>
      <c r="F81" s="57" t="s">
        <v>134</v>
      </c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36"/>
      <c r="W81" s="36"/>
      <c r="X81" s="36"/>
      <c r="Y81" s="36"/>
      <c r="Z81" s="36"/>
      <c r="AA81" s="36"/>
      <c r="AB81" s="36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9"/>
    </row>
    <row r="82" spans="1:64" s="9" customFormat="1" ht="12.75">
      <c r="A82" s="34" t="s">
        <v>138</v>
      </c>
      <c r="B82" s="35"/>
      <c r="C82" s="35"/>
      <c r="D82" s="35"/>
      <c r="E82" s="35"/>
      <c r="F82" s="23" t="s">
        <v>135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6" t="s">
        <v>46</v>
      </c>
      <c r="W82" s="36"/>
      <c r="X82" s="36"/>
      <c r="Y82" s="36"/>
      <c r="Z82" s="36"/>
      <c r="AA82" s="36"/>
      <c r="AB82" s="36"/>
      <c r="AC82" s="58">
        <v>30321</v>
      </c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>
        <f>28222.67</f>
        <v>28222.67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>
        <v>38997.06</v>
      </c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9"/>
    </row>
    <row r="83" spans="1:64" s="9" customFormat="1" ht="12.75">
      <c r="A83" s="34"/>
      <c r="B83" s="35"/>
      <c r="C83" s="35"/>
      <c r="D83" s="35"/>
      <c r="E83" s="35"/>
      <c r="F83" s="23" t="s">
        <v>136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36"/>
      <c r="W83" s="36"/>
      <c r="X83" s="36"/>
      <c r="Y83" s="36"/>
      <c r="Z83" s="36"/>
      <c r="AA83" s="36"/>
      <c r="AB83" s="36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9"/>
    </row>
    <row r="84" spans="1:64" s="9" customFormat="1" ht="12.75">
      <c r="A84" s="34"/>
      <c r="B84" s="35"/>
      <c r="C84" s="35"/>
      <c r="D84" s="35"/>
      <c r="E84" s="35"/>
      <c r="F84" s="23" t="s">
        <v>137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36"/>
      <c r="W84" s="36"/>
      <c r="X84" s="36"/>
      <c r="Y84" s="36"/>
      <c r="Z84" s="36"/>
      <c r="AA84" s="36"/>
      <c r="AB84" s="36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9"/>
    </row>
    <row r="85" spans="1:64" s="9" customFormat="1" ht="12.75">
      <c r="A85" s="34" t="s">
        <v>142</v>
      </c>
      <c r="B85" s="35"/>
      <c r="C85" s="35"/>
      <c r="D85" s="35"/>
      <c r="E85" s="35"/>
      <c r="F85" s="23" t="s">
        <v>139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36" t="s">
        <v>46</v>
      </c>
      <c r="W85" s="36"/>
      <c r="X85" s="36"/>
      <c r="Y85" s="36"/>
      <c r="Z85" s="36"/>
      <c r="AA85" s="36"/>
      <c r="AB85" s="36"/>
      <c r="AC85" s="58">
        <v>169378</v>
      </c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>
        <v>184173.96</v>
      </c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>
        <v>192692</v>
      </c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9"/>
    </row>
    <row r="86" spans="1:64" s="9" customFormat="1" ht="12.75">
      <c r="A86" s="34"/>
      <c r="B86" s="35"/>
      <c r="C86" s="35"/>
      <c r="D86" s="35"/>
      <c r="E86" s="35"/>
      <c r="F86" s="23" t="s">
        <v>140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36"/>
      <c r="W86" s="36"/>
      <c r="X86" s="36"/>
      <c r="Y86" s="36"/>
      <c r="Z86" s="36"/>
      <c r="AA86" s="36"/>
      <c r="AB86" s="36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9"/>
    </row>
    <row r="87" spans="1:64" s="9" customFormat="1" ht="12.75">
      <c r="A87" s="34"/>
      <c r="B87" s="35"/>
      <c r="C87" s="35"/>
      <c r="D87" s="35"/>
      <c r="E87" s="35"/>
      <c r="F87" s="23" t="s">
        <v>141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36"/>
      <c r="W87" s="36"/>
      <c r="X87" s="36"/>
      <c r="Y87" s="36"/>
      <c r="Z87" s="36"/>
      <c r="AA87" s="36"/>
      <c r="AB87" s="36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9"/>
    </row>
    <row r="88" spans="1:64" s="9" customFormat="1" ht="33.75" customHeight="1">
      <c r="A88" s="34" t="s">
        <v>149</v>
      </c>
      <c r="B88" s="35"/>
      <c r="C88" s="35"/>
      <c r="D88" s="35"/>
      <c r="E88" s="35"/>
      <c r="F88" s="23" t="s">
        <v>147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36"/>
      <c r="W88" s="36"/>
      <c r="X88" s="36"/>
      <c r="Y88" s="36"/>
      <c r="Z88" s="36"/>
      <c r="AA88" s="36"/>
      <c r="AB88" s="36"/>
      <c r="AC88" s="63" t="s">
        <v>497</v>
      </c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 t="s">
        <v>496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 t="s">
        <v>496</v>
      </c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73"/>
    </row>
    <row r="89" spans="1:64" s="9" customFormat="1" ht="33.75" customHeight="1">
      <c r="A89" s="34"/>
      <c r="B89" s="35"/>
      <c r="C89" s="35"/>
      <c r="D89" s="35"/>
      <c r="E89" s="35"/>
      <c r="F89" s="23" t="s">
        <v>148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36"/>
      <c r="W89" s="36"/>
      <c r="X89" s="36"/>
      <c r="Y89" s="36"/>
      <c r="Z89" s="36"/>
      <c r="AA89" s="36"/>
      <c r="AB89" s="36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73"/>
    </row>
    <row r="90" spans="1:64" s="9" customFormat="1" ht="33.75" customHeight="1">
      <c r="A90" s="34"/>
      <c r="B90" s="35"/>
      <c r="C90" s="35"/>
      <c r="D90" s="35"/>
      <c r="E90" s="35"/>
      <c r="F90" s="23" t="s">
        <v>144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36"/>
      <c r="W90" s="36"/>
      <c r="X90" s="36"/>
      <c r="Y90" s="36"/>
      <c r="Z90" s="36"/>
      <c r="AA90" s="36"/>
      <c r="AB90" s="36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73"/>
    </row>
    <row r="91" spans="1:64" s="9" customFormat="1" ht="33.75" customHeight="1">
      <c r="A91" s="34"/>
      <c r="B91" s="35"/>
      <c r="C91" s="35"/>
      <c r="D91" s="35"/>
      <c r="E91" s="35"/>
      <c r="F91" s="23" t="s">
        <v>145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36"/>
      <c r="W91" s="36"/>
      <c r="X91" s="36"/>
      <c r="Y91" s="36"/>
      <c r="Z91" s="36"/>
      <c r="AA91" s="36"/>
      <c r="AB91" s="36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73"/>
    </row>
    <row r="92" spans="1:64" s="9" customFormat="1" ht="33.75" customHeight="1">
      <c r="A92" s="34"/>
      <c r="B92" s="35"/>
      <c r="C92" s="35"/>
      <c r="D92" s="35"/>
      <c r="E92" s="35"/>
      <c r="F92" s="23" t="s">
        <v>103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36"/>
      <c r="W92" s="36"/>
      <c r="X92" s="36"/>
      <c r="Y92" s="36"/>
      <c r="Z92" s="36"/>
      <c r="AA92" s="36"/>
      <c r="AB92" s="36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73"/>
    </row>
    <row r="93" spans="1:64" s="9" customFormat="1" ht="33.75" customHeight="1">
      <c r="A93" s="34"/>
      <c r="B93" s="35"/>
      <c r="C93" s="35"/>
      <c r="D93" s="35"/>
      <c r="E93" s="35"/>
      <c r="F93" s="23" t="s">
        <v>146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36"/>
      <c r="W93" s="36"/>
      <c r="X93" s="36"/>
      <c r="Y93" s="36"/>
      <c r="Z93" s="36"/>
      <c r="AA93" s="36"/>
      <c r="AB93" s="36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73"/>
    </row>
    <row r="94" spans="1:64" s="9" customFormat="1" ht="15.75">
      <c r="A94" s="34" t="s">
        <v>151</v>
      </c>
      <c r="B94" s="35"/>
      <c r="C94" s="35"/>
      <c r="D94" s="35"/>
      <c r="E94" s="35"/>
      <c r="F94" s="57" t="s">
        <v>150</v>
      </c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36" t="s">
        <v>152</v>
      </c>
      <c r="W94" s="36"/>
      <c r="X94" s="36"/>
      <c r="Y94" s="36"/>
      <c r="Z94" s="36"/>
      <c r="AA94" s="36"/>
      <c r="AB94" s="36"/>
      <c r="AC94" s="33">
        <v>13859.07</v>
      </c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>
        <v>13577.96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>
        <v>13984.03</v>
      </c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40"/>
    </row>
    <row r="95" spans="1:64" s="9" customFormat="1" ht="12.75">
      <c r="A95" s="34" t="s">
        <v>156</v>
      </c>
      <c r="B95" s="35"/>
      <c r="C95" s="35"/>
      <c r="D95" s="35"/>
      <c r="E95" s="35"/>
      <c r="F95" s="23" t="s">
        <v>153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70" t="s">
        <v>184</v>
      </c>
      <c r="W95" s="36"/>
      <c r="X95" s="36"/>
      <c r="Y95" s="36"/>
      <c r="Z95" s="36"/>
      <c r="AA95" s="36"/>
      <c r="AB95" s="36"/>
      <c r="AC95" s="71">
        <f>AC67/AC94</f>
        <v>14.05786968389654</v>
      </c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>
        <f>AO67/AO94</f>
        <v>13.473837748822358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>
        <f>BA67/BA94</f>
        <v>14.690168713882908</v>
      </c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2"/>
    </row>
    <row r="96" spans="1:64" s="9" customFormat="1" ht="12.75">
      <c r="A96" s="34"/>
      <c r="B96" s="35"/>
      <c r="C96" s="35"/>
      <c r="D96" s="35"/>
      <c r="E96" s="35"/>
      <c r="F96" s="23" t="s">
        <v>154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36"/>
      <c r="W96" s="36"/>
      <c r="X96" s="36"/>
      <c r="Y96" s="36"/>
      <c r="Z96" s="36"/>
      <c r="AA96" s="36"/>
      <c r="AB96" s="36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2"/>
    </row>
    <row r="97" spans="1:64" s="9" customFormat="1" ht="12.75" customHeight="1">
      <c r="A97" s="34"/>
      <c r="B97" s="35"/>
      <c r="C97" s="35"/>
      <c r="D97" s="35"/>
      <c r="E97" s="35"/>
      <c r="F97" s="57" t="s">
        <v>155</v>
      </c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36"/>
      <c r="W97" s="36"/>
      <c r="X97" s="36"/>
      <c r="Y97" s="36"/>
      <c r="Z97" s="36"/>
      <c r="AA97" s="36"/>
      <c r="AB97" s="36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2"/>
    </row>
    <row r="98" spans="1:64" s="9" customFormat="1" ht="12.75">
      <c r="A98" s="34" t="s">
        <v>160</v>
      </c>
      <c r="B98" s="35"/>
      <c r="C98" s="35"/>
      <c r="D98" s="35"/>
      <c r="E98" s="35"/>
      <c r="F98" s="23" t="s">
        <v>157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36"/>
      <c r="W98" s="36"/>
      <c r="X98" s="36"/>
      <c r="Y98" s="36"/>
      <c r="Z98" s="36"/>
      <c r="AA98" s="36"/>
      <c r="AB98" s="36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6"/>
    </row>
    <row r="99" spans="1:64" s="9" customFormat="1" ht="12.75">
      <c r="A99" s="34"/>
      <c r="B99" s="35"/>
      <c r="C99" s="35"/>
      <c r="D99" s="35"/>
      <c r="E99" s="35"/>
      <c r="F99" s="23" t="s">
        <v>158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36"/>
      <c r="W99" s="36"/>
      <c r="X99" s="36"/>
      <c r="Y99" s="36"/>
      <c r="Z99" s="36"/>
      <c r="AA99" s="36"/>
      <c r="AB99" s="36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6"/>
    </row>
    <row r="100" spans="1:64" s="9" customFormat="1" ht="12.75">
      <c r="A100" s="34"/>
      <c r="B100" s="35"/>
      <c r="C100" s="35"/>
      <c r="D100" s="35"/>
      <c r="E100" s="35"/>
      <c r="F100" s="23" t="s">
        <v>159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36"/>
      <c r="W100" s="36"/>
      <c r="X100" s="36"/>
      <c r="Y100" s="36"/>
      <c r="Z100" s="36"/>
      <c r="AA100" s="36"/>
      <c r="AB100" s="36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6"/>
    </row>
    <row r="101" spans="1:64" s="9" customFormat="1" ht="12.75">
      <c r="A101" s="34"/>
      <c r="B101" s="35"/>
      <c r="C101" s="35"/>
      <c r="D101" s="35"/>
      <c r="E101" s="35"/>
      <c r="F101" s="23" t="s">
        <v>115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36"/>
      <c r="W101" s="36"/>
      <c r="X101" s="36"/>
      <c r="Y101" s="36"/>
      <c r="Z101" s="36"/>
      <c r="AA101" s="36"/>
      <c r="AB101" s="36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6"/>
    </row>
    <row r="102" spans="1:64" s="9" customFormat="1" ht="12.75">
      <c r="A102" s="34" t="s">
        <v>163</v>
      </c>
      <c r="B102" s="35"/>
      <c r="C102" s="35"/>
      <c r="D102" s="35"/>
      <c r="E102" s="35"/>
      <c r="F102" s="23" t="s">
        <v>161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6" t="s">
        <v>185</v>
      </c>
      <c r="W102" s="36"/>
      <c r="X102" s="36"/>
      <c r="Y102" s="36"/>
      <c r="Z102" s="36"/>
      <c r="AA102" s="36"/>
      <c r="AB102" s="36"/>
      <c r="AC102" s="38">
        <v>256</v>
      </c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>
        <v>254</v>
      </c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>
        <v>254</v>
      </c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9"/>
    </row>
    <row r="103" spans="1:64" s="9" customFormat="1" ht="12.75">
      <c r="A103" s="34"/>
      <c r="B103" s="35"/>
      <c r="C103" s="35"/>
      <c r="D103" s="35"/>
      <c r="E103" s="35"/>
      <c r="F103" s="23" t="s">
        <v>162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36"/>
      <c r="W103" s="36"/>
      <c r="X103" s="36"/>
      <c r="Y103" s="36"/>
      <c r="Z103" s="36"/>
      <c r="AA103" s="36"/>
      <c r="AB103" s="36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9"/>
    </row>
    <row r="104" spans="1:64" s="9" customFormat="1" ht="12.75">
      <c r="A104" s="34" t="s">
        <v>167</v>
      </c>
      <c r="B104" s="35"/>
      <c r="C104" s="35"/>
      <c r="D104" s="35"/>
      <c r="E104" s="35"/>
      <c r="F104" s="23" t="s">
        <v>164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70" t="s">
        <v>186</v>
      </c>
      <c r="W104" s="70"/>
      <c r="X104" s="70"/>
      <c r="Y104" s="70"/>
      <c r="Z104" s="70"/>
      <c r="AA104" s="70"/>
      <c r="AB104" s="70"/>
      <c r="AC104" s="71">
        <f>AC75/AC102/12</f>
        <v>38.763346354166664</v>
      </c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>
        <f>AO75/AO102/12</f>
        <v>39.48988845144357</v>
      </c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>
        <f>BA75/BA102/12</f>
        <v>41.85025262467192</v>
      </c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2"/>
    </row>
    <row r="105" spans="1:64" s="9" customFormat="1" ht="12.75">
      <c r="A105" s="34"/>
      <c r="B105" s="35"/>
      <c r="C105" s="35"/>
      <c r="D105" s="35"/>
      <c r="E105" s="35"/>
      <c r="F105" s="23" t="s">
        <v>165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70"/>
      <c r="W105" s="70"/>
      <c r="X105" s="70"/>
      <c r="Y105" s="70"/>
      <c r="Z105" s="70"/>
      <c r="AA105" s="70"/>
      <c r="AB105" s="70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2"/>
    </row>
    <row r="106" spans="1:64" s="9" customFormat="1" ht="12.75">
      <c r="A106" s="34"/>
      <c r="B106" s="35"/>
      <c r="C106" s="35"/>
      <c r="D106" s="35"/>
      <c r="E106" s="35"/>
      <c r="F106" s="23" t="s">
        <v>166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70"/>
      <c r="W106" s="70"/>
      <c r="X106" s="70"/>
      <c r="Y106" s="70"/>
      <c r="Z106" s="70"/>
      <c r="AA106" s="70"/>
      <c r="AB106" s="70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2"/>
    </row>
    <row r="107" spans="1:64" s="9" customFormat="1" ht="45" customHeight="1">
      <c r="A107" s="34" t="s">
        <v>172</v>
      </c>
      <c r="B107" s="35"/>
      <c r="C107" s="35"/>
      <c r="D107" s="35"/>
      <c r="E107" s="35"/>
      <c r="F107" s="23" t="s">
        <v>168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70"/>
      <c r="W107" s="70"/>
      <c r="X107" s="70"/>
      <c r="Y107" s="70"/>
      <c r="Z107" s="70"/>
      <c r="AA107" s="70"/>
      <c r="AB107" s="70"/>
      <c r="AC107" s="63" t="s">
        <v>494</v>
      </c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 t="s">
        <v>498</v>
      </c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 t="s">
        <v>498</v>
      </c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</row>
    <row r="108" spans="1:64" s="9" customFormat="1" ht="45" customHeight="1">
      <c r="A108" s="34"/>
      <c r="B108" s="35"/>
      <c r="C108" s="35"/>
      <c r="D108" s="35"/>
      <c r="E108" s="35"/>
      <c r="F108" s="23" t="s">
        <v>169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70"/>
      <c r="W108" s="70"/>
      <c r="X108" s="70"/>
      <c r="Y108" s="70"/>
      <c r="Z108" s="70"/>
      <c r="AA108" s="70"/>
      <c r="AB108" s="70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</row>
    <row r="109" spans="1:64" s="9" customFormat="1" ht="45" customHeight="1">
      <c r="A109" s="34"/>
      <c r="B109" s="35"/>
      <c r="C109" s="35"/>
      <c r="D109" s="35"/>
      <c r="E109" s="35"/>
      <c r="F109" s="23" t="s">
        <v>170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70"/>
      <c r="W109" s="70"/>
      <c r="X109" s="70"/>
      <c r="Y109" s="70"/>
      <c r="Z109" s="70"/>
      <c r="AA109" s="70"/>
      <c r="AB109" s="70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</row>
    <row r="110" spans="1:64" s="9" customFormat="1" ht="45" customHeight="1">
      <c r="A110" s="48"/>
      <c r="B110" s="49"/>
      <c r="C110" s="49"/>
      <c r="D110" s="49"/>
      <c r="E110" s="49"/>
      <c r="F110" s="51" t="s">
        <v>171</v>
      </c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75"/>
      <c r="W110" s="75"/>
      <c r="X110" s="75"/>
      <c r="Y110" s="75"/>
      <c r="Z110" s="75"/>
      <c r="AA110" s="75"/>
      <c r="AB110" s="75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</row>
    <row r="111" spans="1:64" s="9" customFormat="1" ht="12.75">
      <c r="A111" s="34" t="s">
        <v>177</v>
      </c>
      <c r="B111" s="35"/>
      <c r="C111" s="35"/>
      <c r="D111" s="35"/>
      <c r="E111" s="35"/>
      <c r="F111" s="23" t="s">
        <v>173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36" t="s">
        <v>46</v>
      </c>
      <c r="W111" s="36"/>
      <c r="X111" s="36"/>
      <c r="Y111" s="36"/>
      <c r="Z111" s="36"/>
      <c r="AA111" s="36"/>
      <c r="AB111" s="36"/>
      <c r="AC111" s="58">
        <v>5974</v>
      </c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>
        <v>5974</v>
      </c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>
        <v>5974</v>
      </c>
      <c r="BB111" s="58"/>
      <c r="BC111" s="58"/>
      <c r="BD111" s="58"/>
      <c r="BE111" s="58"/>
      <c r="BF111" s="58"/>
      <c r="BG111" s="58"/>
      <c r="BH111" s="58"/>
      <c r="BI111" s="58"/>
      <c r="BJ111" s="58"/>
      <c r="BK111" s="58"/>
      <c r="BL111" s="59"/>
    </row>
    <row r="112" spans="1:64" s="9" customFormat="1" ht="12.75">
      <c r="A112" s="34"/>
      <c r="B112" s="35"/>
      <c r="C112" s="35"/>
      <c r="D112" s="35"/>
      <c r="E112" s="35"/>
      <c r="F112" s="23" t="s">
        <v>174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36"/>
      <c r="W112" s="36"/>
      <c r="X112" s="36"/>
      <c r="Y112" s="36"/>
      <c r="Z112" s="36"/>
      <c r="AA112" s="36"/>
      <c r="AB112" s="36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  <c r="BD112" s="58"/>
      <c r="BE112" s="58"/>
      <c r="BF112" s="58"/>
      <c r="BG112" s="58"/>
      <c r="BH112" s="58"/>
      <c r="BI112" s="58"/>
      <c r="BJ112" s="58"/>
      <c r="BK112" s="58"/>
      <c r="BL112" s="59"/>
    </row>
    <row r="113" spans="1:64" s="9" customFormat="1" ht="12.75">
      <c r="A113" s="34"/>
      <c r="B113" s="35"/>
      <c r="C113" s="35"/>
      <c r="D113" s="35"/>
      <c r="E113" s="35"/>
      <c r="F113" s="23" t="s">
        <v>175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36"/>
      <c r="W113" s="36"/>
      <c r="X113" s="36"/>
      <c r="Y113" s="36"/>
      <c r="Z113" s="36"/>
      <c r="AA113" s="36"/>
      <c r="AB113" s="36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9"/>
    </row>
    <row r="114" spans="1:64" s="9" customFormat="1" ht="12.75">
      <c r="A114" s="34"/>
      <c r="B114" s="35"/>
      <c r="C114" s="35"/>
      <c r="D114" s="35"/>
      <c r="E114" s="35"/>
      <c r="F114" s="23" t="s">
        <v>176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36"/>
      <c r="W114" s="36"/>
      <c r="X114" s="36"/>
      <c r="Y114" s="36"/>
      <c r="Z114" s="36"/>
      <c r="AA114" s="36"/>
      <c r="AB114" s="36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9"/>
    </row>
    <row r="115" spans="1:64" s="9" customFormat="1" ht="12.75">
      <c r="A115" s="34" t="s">
        <v>178</v>
      </c>
      <c r="B115" s="35"/>
      <c r="C115" s="35"/>
      <c r="D115" s="35"/>
      <c r="E115" s="35"/>
      <c r="F115" s="23" t="s">
        <v>179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36" t="s">
        <v>46</v>
      </c>
      <c r="W115" s="36"/>
      <c r="X115" s="36"/>
      <c r="Y115" s="36"/>
      <c r="Z115" s="36"/>
      <c r="AA115" s="36"/>
      <c r="AB115" s="36"/>
      <c r="AC115" s="58">
        <f>-459465+442487</f>
        <v>-16978</v>
      </c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>
        <f>471968-309400</f>
        <v>162568</v>
      </c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>
        <f>AO115</f>
        <v>162568</v>
      </c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9"/>
    </row>
    <row r="116" spans="1:64" s="9" customFormat="1" ht="12.75">
      <c r="A116" s="34"/>
      <c r="B116" s="35"/>
      <c r="C116" s="35"/>
      <c r="D116" s="35"/>
      <c r="E116" s="35"/>
      <c r="F116" s="23" t="s">
        <v>180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36"/>
      <c r="W116" s="36"/>
      <c r="X116" s="36"/>
      <c r="Y116" s="36"/>
      <c r="Z116" s="36"/>
      <c r="AA116" s="36"/>
      <c r="AB116" s="36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9"/>
    </row>
    <row r="117" spans="1:64" s="9" customFormat="1" ht="12.75">
      <c r="A117" s="34"/>
      <c r="B117" s="35"/>
      <c r="C117" s="35"/>
      <c r="D117" s="35"/>
      <c r="E117" s="35"/>
      <c r="F117" s="23" t="s">
        <v>181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36"/>
      <c r="W117" s="36"/>
      <c r="X117" s="36"/>
      <c r="Y117" s="36"/>
      <c r="Z117" s="36"/>
      <c r="AA117" s="36"/>
      <c r="AB117" s="36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9"/>
    </row>
    <row r="118" spans="1:64" s="9" customFormat="1" ht="12.75">
      <c r="A118" s="34"/>
      <c r="B118" s="35"/>
      <c r="C118" s="35"/>
      <c r="D118" s="35"/>
      <c r="E118" s="35"/>
      <c r="F118" s="23" t="s">
        <v>182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36"/>
      <c r="W118" s="36"/>
      <c r="X118" s="36"/>
      <c r="Y118" s="36"/>
      <c r="Z118" s="36"/>
      <c r="AA118" s="36"/>
      <c r="AB118" s="36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9"/>
    </row>
    <row r="119" spans="1:64" s="9" customFormat="1" ht="12.75">
      <c r="A119" s="34"/>
      <c r="B119" s="35"/>
      <c r="C119" s="35"/>
      <c r="D119" s="35"/>
      <c r="E119" s="35"/>
      <c r="F119" s="23" t="s">
        <v>183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36"/>
      <c r="W119" s="36"/>
      <c r="X119" s="36"/>
      <c r="Y119" s="36"/>
      <c r="Z119" s="36"/>
      <c r="AA119" s="36"/>
      <c r="AB119" s="36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  <c r="BD119" s="58"/>
      <c r="BE119" s="58"/>
      <c r="BF119" s="58"/>
      <c r="BG119" s="58"/>
      <c r="BH119" s="58"/>
      <c r="BI119" s="58"/>
      <c r="BJ119" s="58"/>
      <c r="BK119" s="58"/>
      <c r="BL119" s="59"/>
    </row>
    <row r="120" spans="1:64" s="9" customFormat="1" ht="12.75">
      <c r="A120" s="52" t="s">
        <v>187</v>
      </c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53"/>
      <c r="BG120" s="53"/>
      <c r="BH120" s="53"/>
      <c r="BI120" s="53"/>
      <c r="BJ120" s="53"/>
      <c r="BK120" s="53"/>
      <c r="BL120" s="54"/>
    </row>
    <row r="121" spans="1:64" s="9" customFormat="1" ht="12.75">
      <c r="A121" s="34" t="s">
        <v>42</v>
      </c>
      <c r="B121" s="35"/>
      <c r="C121" s="35"/>
      <c r="D121" s="35"/>
      <c r="E121" s="35"/>
      <c r="F121" s="23" t="s">
        <v>188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36"/>
      <c r="W121" s="36"/>
      <c r="X121" s="36"/>
      <c r="Y121" s="36"/>
      <c r="Z121" s="36"/>
      <c r="AA121" s="36"/>
      <c r="AB121" s="36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9"/>
    </row>
    <row r="122" spans="1:64" s="9" customFormat="1" ht="12.75">
      <c r="A122" s="34"/>
      <c r="B122" s="35"/>
      <c r="C122" s="35"/>
      <c r="D122" s="35"/>
      <c r="E122" s="35"/>
      <c r="F122" s="23" t="s">
        <v>189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36"/>
      <c r="W122" s="36"/>
      <c r="X122" s="36"/>
      <c r="Y122" s="36"/>
      <c r="Z122" s="36"/>
      <c r="AA122" s="36"/>
      <c r="AB122" s="36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9"/>
    </row>
    <row r="123" spans="1:64" s="9" customFormat="1" ht="12.75">
      <c r="A123" s="34"/>
      <c r="B123" s="35"/>
      <c r="C123" s="35"/>
      <c r="D123" s="35"/>
      <c r="E123" s="35"/>
      <c r="F123" s="23" t="s">
        <v>190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36"/>
      <c r="W123" s="36"/>
      <c r="X123" s="36"/>
      <c r="Y123" s="36"/>
      <c r="Z123" s="36"/>
      <c r="AA123" s="36"/>
      <c r="AB123" s="36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9"/>
    </row>
    <row r="124" spans="1:64" s="9" customFormat="1" ht="12.75">
      <c r="A124" s="34"/>
      <c r="B124" s="35"/>
      <c r="C124" s="35"/>
      <c r="D124" s="35"/>
      <c r="E124" s="35"/>
      <c r="F124" s="23" t="s">
        <v>126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36"/>
      <c r="W124" s="36"/>
      <c r="X124" s="36"/>
      <c r="Y124" s="36"/>
      <c r="Z124" s="36"/>
      <c r="AA124" s="36"/>
      <c r="AB124" s="36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9"/>
    </row>
    <row r="125" spans="1:64" s="9" customFormat="1" ht="12.75">
      <c r="A125" s="34" t="s">
        <v>44</v>
      </c>
      <c r="B125" s="35"/>
      <c r="C125" s="35"/>
      <c r="D125" s="35"/>
      <c r="E125" s="35"/>
      <c r="F125" s="23" t="s">
        <v>191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36" t="s">
        <v>95</v>
      </c>
      <c r="W125" s="36"/>
      <c r="X125" s="36"/>
      <c r="Y125" s="36"/>
      <c r="Z125" s="36"/>
      <c r="AA125" s="36"/>
      <c r="AB125" s="36"/>
      <c r="AC125" s="5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5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5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9"/>
    </row>
    <row r="126" spans="1:64" s="9" customFormat="1" ht="12.75">
      <c r="A126" s="34"/>
      <c r="B126" s="35"/>
      <c r="C126" s="35"/>
      <c r="D126" s="35"/>
      <c r="E126" s="35"/>
      <c r="F126" s="23" t="s">
        <v>88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36"/>
      <c r="W126" s="36"/>
      <c r="X126" s="36"/>
      <c r="Y126" s="36"/>
      <c r="Z126" s="36"/>
      <c r="AA126" s="36"/>
      <c r="AB126" s="36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9"/>
    </row>
    <row r="127" spans="1:64" s="9" customFormat="1" ht="12.75">
      <c r="A127" s="34"/>
      <c r="B127" s="35"/>
      <c r="C127" s="35"/>
      <c r="D127" s="35"/>
      <c r="E127" s="35"/>
      <c r="F127" s="23" t="s">
        <v>192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36"/>
      <c r="W127" s="36"/>
      <c r="X127" s="36"/>
      <c r="Y127" s="36"/>
      <c r="Z127" s="36"/>
      <c r="AA127" s="36"/>
      <c r="AB127" s="36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9"/>
    </row>
    <row r="128" spans="1:64" s="9" customFormat="1" ht="12.75">
      <c r="A128" s="34" t="s">
        <v>197</v>
      </c>
      <c r="B128" s="35"/>
      <c r="C128" s="35"/>
      <c r="D128" s="35"/>
      <c r="E128" s="35"/>
      <c r="F128" s="23" t="s">
        <v>193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36" t="s">
        <v>95</v>
      </c>
      <c r="W128" s="36"/>
      <c r="X128" s="36"/>
      <c r="Y128" s="36"/>
      <c r="Z128" s="36"/>
      <c r="AA128" s="36"/>
      <c r="AB128" s="36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9"/>
    </row>
    <row r="129" spans="1:64" s="9" customFormat="1" ht="12.75">
      <c r="A129" s="34"/>
      <c r="B129" s="35"/>
      <c r="C129" s="35"/>
      <c r="D129" s="35"/>
      <c r="E129" s="35"/>
      <c r="F129" s="23" t="s">
        <v>194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36"/>
      <c r="W129" s="36"/>
      <c r="X129" s="36"/>
      <c r="Y129" s="36"/>
      <c r="Z129" s="36"/>
      <c r="AA129" s="36"/>
      <c r="AB129" s="36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9"/>
    </row>
    <row r="130" spans="1:64" s="9" customFormat="1" ht="12.75">
      <c r="A130" s="34"/>
      <c r="B130" s="35"/>
      <c r="C130" s="35"/>
      <c r="D130" s="35"/>
      <c r="E130" s="35"/>
      <c r="F130" s="23" t="s">
        <v>195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36" t="s">
        <v>95</v>
      </c>
      <c r="W130" s="36"/>
      <c r="X130" s="36"/>
      <c r="Y130" s="36"/>
      <c r="Z130" s="36"/>
      <c r="AA130" s="36"/>
      <c r="AB130" s="36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9"/>
    </row>
    <row r="131" spans="1:64" s="9" customFormat="1" ht="12.75">
      <c r="A131" s="34"/>
      <c r="B131" s="35"/>
      <c r="C131" s="35"/>
      <c r="D131" s="35"/>
      <c r="E131" s="35"/>
      <c r="F131" s="23" t="s">
        <v>196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36" t="s">
        <v>95</v>
      </c>
      <c r="W131" s="36"/>
      <c r="X131" s="36"/>
      <c r="Y131" s="36"/>
      <c r="Z131" s="36"/>
      <c r="AA131" s="36"/>
      <c r="AB131" s="36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9"/>
    </row>
    <row r="132" spans="1:64" s="9" customFormat="1" ht="12.75">
      <c r="A132" s="34" t="s">
        <v>199</v>
      </c>
      <c r="B132" s="35"/>
      <c r="C132" s="35"/>
      <c r="D132" s="35"/>
      <c r="E132" s="35"/>
      <c r="F132" s="23" t="s">
        <v>198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36" t="s">
        <v>95</v>
      </c>
      <c r="W132" s="36"/>
      <c r="X132" s="36"/>
      <c r="Y132" s="36"/>
      <c r="Z132" s="36"/>
      <c r="AA132" s="36"/>
      <c r="AB132" s="36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9"/>
    </row>
    <row r="133" spans="1:64" s="9" customFormat="1" ht="12.75">
      <c r="A133" s="34"/>
      <c r="B133" s="35"/>
      <c r="C133" s="35"/>
      <c r="D133" s="35"/>
      <c r="E133" s="35"/>
      <c r="F133" s="23" t="s">
        <v>195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36" t="s">
        <v>95</v>
      </c>
      <c r="W133" s="36"/>
      <c r="X133" s="36"/>
      <c r="Y133" s="36"/>
      <c r="Z133" s="36"/>
      <c r="AA133" s="36"/>
      <c r="AB133" s="36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9"/>
    </row>
    <row r="134" spans="1:64" s="9" customFormat="1" ht="12.75">
      <c r="A134" s="34"/>
      <c r="B134" s="35"/>
      <c r="C134" s="35"/>
      <c r="D134" s="35"/>
      <c r="E134" s="35"/>
      <c r="F134" s="23" t="s">
        <v>196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36" t="s">
        <v>95</v>
      </c>
      <c r="W134" s="36"/>
      <c r="X134" s="36"/>
      <c r="Y134" s="36"/>
      <c r="Z134" s="36"/>
      <c r="AA134" s="36"/>
      <c r="AB134" s="36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9"/>
    </row>
    <row r="135" spans="1:64" s="9" customFormat="1" ht="12.75">
      <c r="A135" s="34"/>
      <c r="B135" s="35"/>
      <c r="C135" s="35"/>
      <c r="D135" s="35"/>
      <c r="E135" s="35"/>
      <c r="F135" s="23" t="s">
        <v>126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36" t="s">
        <v>95</v>
      </c>
      <c r="W135" s="36"/>
      <c r="X135" s="36"/>
      <c r="Y135" s="36"/>
      <c r="Z135" s="36"/>
      <c r="AA135" s="36"/>
      <c r="AB135" s="36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9"/>
    </row>
    <row r="136" spans="1:64" s="9" customFormat="1" ht="12.75">
      <c r="A136" s="34" t="s">
        <v>200</v>
      </c>
      <c r="B136" s="35"/>
      <c r="C136" s="35"/>
      <c r="D136" s="35"/>
      <c r="E136" s="35"/>
      <c r="F136" s="23" t="s">
        <v>201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36" t="s">
        <v>95</v>
      </c>
      <c r="W136" s="36"/>
      <c r="X136" s="36"/>
      <c r="Y136" s="36"/>
      <c r="Z136" s="36"/>
      <c r="AA136" s="36"/>
      <c r="AB136" s="36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9"/>
    </row>
    <row r="137" spans="1:64" s="9" customFormat="1" ht="12.75">
      <c r="A137" s="34"/>
      <c r="B137" s="35"/>
      <c r="C137" s="35"/>
      <c r="D137" s="35"/>
      <c r="E137" s="35"/>
      <c r="F137" s="23" t="s">
        <v>202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36"/>
      <c r="W137" s="36"/>
      <c r="X137" s="36"/>
      <c r="Y137" s="36"/>
      <c r="Z137" s="36"/>
      <c r="AA137" s="36"/>
      <c r="AB137" s="36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9"/>
    </row>
    <row r="138" spans="1:64" s="9" customFormat="1" ht="12.75">
      <c r="A138" s="34"/>
      <c r="B138" s="35"/>
      <c r="C138" s="35"/>
      <c r="D138" s="35"/>
      <c r="E138" s="35"/>
      <c r="F138" s="23" t="s">
        <v>203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36"/>
      <c r="W138" s="36"/>
      <c r="X138" s="36"/>
      <c r="Y138" s="36"/>
      <c r="Z138" s="36"/>
      <c r="AA138" s="36"/>
      <c r="AB138" s="36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9"/>
    </row>
    <row r="139" spans="1:64" s="9" customFormat="1" ht="12.75">
      <c r="A139" s="34"/>
      <c r="B139" s="35"/>
      <c r="C139" s="35"/>
      <c r="D139" s="35"/>
      <c r="E139" s="35"/>
      <c r="F139" s="23" t="s">
        <v>204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36"/>
      <c r="W139" s="36"/>
      <c r="X139" s="36"/>
      <c r="Y139" s="36"/>
      <c r="Z139" s="36"/>
      <c r="AA139" s="36"/>
      <c r="AB139" s="36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9"/>
    </row>
    <row r="140" spans="1:64" s="9" customFormat="1" ht="12.75">
      <c r="A140" s="34"/>
      <c r="B140" s="35"/>
      <c r="C140" s="35"/>
      <c r="D140" s="35"/>
      <c r="E140" s="35"/>
      <c r="F140" s="23" t="s">
        <v>205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36"/>
      <c r="W140" s="36"/>
      <c r="X140" s="36"/>
      <c r="Y140" s="36"/>
      <c r="Z140" s="36"/>
      <c r="AA140" s="36"/>
      <c r="AB140" s="36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9"/>
    </row>
    <row r="141" spans="1:64" s="9" customFormat="1" ht="12.75">
      <c r="A141" s="34"/>
      <c r="B141" s="35"/>
      <c r="C141" s="35"/>
      <c r="D141" s="35"/>
      <c r="E141" s="35"/>
      <c r="F141" s="23" t="s">
        <v>206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36"/>
      <c r="W141" s="36"/>
      <c r="X141" s="36"/>
      <c r="Y141" s="36"/>
      <c r="Z141" s="36"/>
      <c r="AA141" s="36"/>
      <c r="AB141" s="36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9"/>
    </row>
    <row r="142" spans="1:64" s="9" customFormat="1" ht="12.75">
      <c r="A142" s="34"/>
      <c r="B142" s="35"/>
      <c r="C142" s="35"/>
      <c r="D142" s="35"/>
      <c r="E142" s="35"/>
      <c r="F142" s="23" t="s">
        <v>207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36"/>
      <c r="W142" s="36"/>
      <c r="X142" s="36"/>
      <c r="Y142" s="36"/>
      <c r="Z142" s="36"/>
      <c r="AA142" s="36"/>
      <c r="AB142" s="36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9"/>
    </row>
    <row r="143" spans="1:64" s="9" customFormat="1" ht="12.75">
      <c r="A143" s="34"/>
      <c r="B143" s="35"/>
      <c r="C143" s="35"/>
      <c r="D143" s="35"/>
      <c r="E143" s="35"/>
      <c r="F143" s="23" t="s">
        <v>208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36"/>
      <c r="W143" s="36"/>
      <c r="X143" s="36"/>
      <c r="Y143" s="36"/>
      <c r="Z143" s="36"/>
      <c r="AA143" s="36"/>
      <c r="AB143" s="36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9"/>
    </row>
    <row r="144" spans="1:64" s="9" customFormat="1" ht="12.75">
      <c r="A144" s="34"/>
      <c r="B144" s="35"/>
      <c r="C144" s="35"/>
      <c r="D144" s="35"/>
      <c r="E144" s="35"/>
      <c r="F144" s="23" t="s">
        <v>209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36"/>
      <c r="W144" s="36"/>
      <c r="X144" s="36"/>
      <c r="Y144" s="36"/>
      <c r="Z144" s="36"/>
      <c r="AA144" s="36"/>
      <c r="AB144" s="36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9"/>
    </row>
    <row r="145" spans="1:64" s="9" customFormat="1" ht="12.75">
      <c r="A145" s="34" t="s">
        <v>210</v>
      </c>
      <c r="B145" s="35"/>
      <c r="C145" s="35"/>
      <c r="D145" s="35"/>
      <c r="E145" s="35"/>
      <c r="F145" s="23" t="s">
        <v>193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36" t="s">
        <v>95</v>
      </c>
      <c r="W145" s="36"/>
      <c r="X145" s="36"/>
      <c r="Y145" s="36"/>
      <c r="Z145" s="36"/>
      <c r="AA145" s="36"/>
      <c r="AB145" s="36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9"/>
    </row>
    <row r="146" spans="1:64" s="9" customFormat="1" ht="12.75">
      <c r="A146" s="34"/>
      <c r="B146" s="35"/>
      <c r="C146" s="35"/>
      <c r="D146" s="35"/>
      <c r="E146" s="35"/>
      <c r="F146" s="23" t="s">
        <v>194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36"/>
      <c r="W146" s="36"/>
      <c r="X146" s="36"/>
      <c r="Y146" s="36"/>
      <c r="Z146" s="36"/>
      <c r="AA146" s="36"/>
      <c r="AB146" s="36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9"/>
    </row>
    <row r="147" spans="1:64" s="9" customFormat="1" ht="12.75">
      <c r="A147" s="34"/>
      <c r="B147" s="35"/>
      <c r="C147" s="35"/>
      <c r="D147" s="35"/>
      <c r="E147" s="35"/>
      <c r="F147" s="23" t="s">
        <v>195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36" t="s">
        <v>95</v>
      </c>
      <c r="W147" s="36"/>
      <c r="X147" s="36"/>
      <c r="Y147" s="36"/>
      <c r="Z147" s="36"/>
      <c r="AA147" s="36"/>
      <c r="AB147" s="36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9"/>
    </row>
    <row r="148" spans="1:64" s="9" customFormat="1" ht="12.75">
      <c r="A148" s="34"/>
      <c r="B148" s="35"/>
      <c r="C148" s="35"/>
      <c r="D148" s="35"/>
      <c r="E148" s="35"/>
      <c r="F148" s="23" t="s">
        <v>196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36" t="s">
        <v>95</v>
      </c>
      <c r="W148" s="36"/>
      <c r="X148" s="36"/>
      <c r="Y148" s="36"/>
      <c r="Z148" s="36"/>
      <c r="AA148" s="36"/>
      <c r="AB148" s="36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9"/>
    </row>
    <row r="149" spans="1:64" s="9" customFormat="1" ht="12.75">
      <c r="A149" s="34" t="s">
        <v>211</v>
      </c>
      <c r="B149" s="35"/>
      <c r="C149" s="35"/>
      <c r="D149" s="35"/>
      <c r="E149" s="35"/>
      <c r="F149" s="23" t="s">
        <v>198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36" t="s">
        <v>95</v>
      </c>
      <c r="W149" s="36"/>
      <c r="X149" s="36"/>
      <c r="Y149" s="36"/>
      <c r="Z149" s="36"/>
      <c r="AA149" s="36"/>
      <c r="AB149" s="36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9"/>
    </row>
    <row r="150" spans="1:64" s="9" customFormat="1" ht="12.75">
      <c r="A150" s="34"/>
      <c r="B150" s="35"/>
      <c r="C150" s="35"/>
      <c r="D150" s="35"/>
      <c r="E150" s="35"/>
      <c r="F150" s="23" t="s">
        <v>195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36" t="s">
        <v>95</v>
      </c>
      <c r="W150" s="36"/>
      <c r="X150" s="36"/>
      <c r="Y150" s="36"/>
      <c r="Z150" s="36"/>
      <c r="AA150" s="36"/>
      <c r="AB150" s="36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9"/>
    </row>
    <row r="151" spans="1:64" s="9" customFormat="1" ht="12.75">
      <c r="A151" s="34"/>
      <c r="B151" s="35"/>
      <c r="C151" s="35"/>
      <c r="D151" s="35"/>
      <c r="E151" s="35"/>
      <c r="F151" s="23" t="s">
        <v>196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36" t="s">
        <v>95</v>
      </c>
      <c r="W151" s="36"/>
      <c r="X151" s="36"/>
      <c r="Y151" s="36"/>
      <c r="Z151" s="36"/>
      <c r="AA151" s="36"/>
      <c r="AB151" s="36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9"/>
    </row>
    <row r="152" spans="1:64" s="9" customFormat="1" ht="12.75">
      <c r="A152" s="34" t="s">
        <v>212</v>
      </c>
      <c r="B152" s="35"/>
      <c r="C152" s="35"/>
      <c r="D152" s="35"/>
      <c r="E152" s="35"/>
      <c r="F152" s="23" t="s">
        <v>201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36" t="s">
        <v>95</v>
      </c>
      <c r="W152" s="36"/>
      <c r="X152" s="36"/>
      <c r="Y152" s="36"/>
      <c r="Z152" s="36"/>
      <c r="AA152" s="36"/>
      <c r="AB152" s="36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9"/>
    </row>
    <row r="153" spans="1:64" s="9" customFormat="1" ht="12.75">
      <c r="A153" s="34"/>
      <c r="B153" s="35"/>
      <c r="C153" s="35"/>
      <c r="D153" s="35"/>
      <c r="E153" s="35"/>
      <c r="F153" s="23" t="s">
        <v>202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36"/>
      <c r="W153" s="36"/>
      <c r="X153" s="36"/>
      <c r="Y153" s="36"/>
      <c r="Z153" s="36"/>
      <c r="AA153" s="36"/>
      <c r="AB153" s="36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9"/>
    </row>
    <row r="154" spans="1:64" s="9" customFormat="1" ht="12.75">
      <c r="A154" s="34"/>
      <c r="B154" s="35"/>
      <c r="C154" s="35"/>
      <c r="D154" s="35"/>
      <c r="E154" s="35"/>
      <c r="F154" s="23" t="s">
        <v>203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36"/>
      <c r="W154" s="36"/>
      <c r="X154" s="36"/>
      <c r="Y154" s="36"/>
      <c r="Z154" s="36"/>
      <c r="AA154" s="36"/>
      <c r="AB154" s="36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9"/>
    </row>
    <row r="155" spans="1:64" s="9" customFormat="1" ht="12.75">
      <c r="A155" s="34"/>
      <c r="B155" s="35"/>
      <c r="C155" s="35"/>
      <c r="D155" s="35"/>
      <c r="E155" s="35"/>
      <c r="F155" s="23" t="s">
        <v>213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36"/>
      <c r="W155" s="36"/>
      <c r="X155" s="36"/>
      <c r="Y155" s="36"/>
      <c r="Z155" s="36"/>
      <c r="AA155" s="36"/>
      <c r="AB155" s="36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9"/>
    </row>
    <row r="156" spans="1:64" s="9" customFormat="1" ht="12.75">
      <c r="A156" s="34"/>
      <c r="B156" s="35"/>
      <c r="C156" s="35"/>
      <c r="D156" s="35"/>
      <c r="E156" s="35"/>
      <c r="F156" s="23" t="s">
        <v>205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36"/>
      <c r="W156" s="36"/>
      <c r="X156" s="36"/>
      <c r="Y156" s="36"/>
      <c r="Z156" s="36"/>
      <c r="AA156" s="36"/>
      <c r="AB156" s="36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9"/>
    </row>
    <row r="157" spans="1:64" s="9" customFormat="1" ht="12.75">
      <c r="A157" s="34"/>
      <c r="B157" s="35"/>
      <c r="C157" s="35"/>
      <c r="D157" s="35"/>
      <c r="E157" s="35"/>
      <c r="F157" s="23" t="s">
        <v>206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36"/>
      <c r="W157" s="36"/>
      <c r="X157" s="36"/>
      <c r="Y157" s="36"/>
      <c r="Z157" s="36"/>
      <c r="AA157" s="36"/>
      <c r="AB157" s="36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9"/>
    </row>
    <row r="158" spans="1:64" s="9" customFormat="1" ht="12.75">
      <c r="A158" s="34"/>
      <c r="B158" s="35"/>
      <c r="C158" s="35"/>
      <c r="D158" s="35"/>
      <c r="E158" s="35"/>
      <c r="F158" s="23" t="s">
        <v>214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36"/>
      <c r="W158" s="36"/>
      <c r="X158" s="36"/>
      <c r="Y158" s="36"/>
      <c r="Z158" s="36"/>
      <c r="AA158" s="36"/>
      <c r="AB158" s="36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9"/>
    </row>
    <row r="159" spans="1:64" s="9" customFormat="1" ht="12.75">
      <c r="A159" s="34" t="s">
        <v>215</v>
      </c>
      <c r="B159" s="35"/>
      <c r="C159" s="35"/>
      <c r="D159" s="35"/>
      <c r="E159" s="35"/>
      <c r="F159" s="23" t="s">
        <v>193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36" t="s">
        <v>95</v>
      </c>
      <c r="W159" s="36"/>
      <c r="X159" s="36"/>
      <c r="Y159" s="36"/>
      <c r="Z159" s="36"/>
      <c r="AA159" s="36"/>
      <c r="AB159" s="36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9"/>
    </row>
    <row r="160" spans="1:64" s="9" customFormat="1" ht="12.75">
      <c r="A160" s="34"/>
      <c r="B160" s="35"/>
      <c r="C160" s="35"/>
      <c r="D160" s="35"/>
      <c r="E160" s="35"/>
      <c r="F160" s="23" t="s">
        <v>194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36"/>
      <c r="W160" s="36"/>
      <c r="X160" s="36"/>
      <c r="Y160" s="36"/>
      <c r="Z160" s="36"/>
      <c r="AA160" s="36"/>
      <c r="AB160" s="36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9"/>
    </row>
    <row r="161" spans="1:64" s="9" customFormat="1" ht="12.75">
      <c r="A161" s="34"/>
      <c r="B161" s="35"/>
      <c r="C161" s="35"/>
      <c r="D161" s="35"/>
      <c r="E161" s="35"/>
      <c r="F161" s="23" t="s">
        <v>195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36" t="s">
        <v>95</v>
      </c>
      <c r="W161" s="36"/>
      <c r="X161" s="36"/>
      <c r="Y161" s="36"/>
      <c r="Z161" s="36"/>
      <c r="AA161" s="36"/>
      <c r="AB161" s="36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9"/>
    </row>
    <row r="162" spans="1:64" s="9" customFormat="1" ht="12.75">
      <c r="A162" s="34"/>
      <c r="B162" s="35"/>
      <c r="C162" s="35"/>
      <c r="D162" s="35"/>
      <c r="E162" s="35"/>
      <c r="F162" s="23" t="s">
        <v>196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36" t="s">
        <v>95</v>
      </c>
      <c r="W162" s="36"/>
      <c r="X162" s="36"/>
      <c r="Y162" s="36"/>
      <c r="Z162" s="36"/>
      <c r="AA162" s="36"/>
      <c r="AB162" s="36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9"/>
    </row>
    <row r="163" spans="1:64" s="9" customFormat="1" ht="12.75">
      <c r="A163" s="34" t="s">
        <v>216</v>
      </c>
      <c r="B163" s="35"/>
      <c r="C163" s="35"/>
      <c r="D163" s="35"/>
      <c r="E163" s="35"/>
      <c r="F163" s="23" t="s">
        <v>198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6" t="s">
        <v>95</v>
      </c>
      <c r="W163" s="36"/>
      <c r="X163" s="36"/>
      <c r="Y163" s="36"/>
      <c r="Z163" s="36"/>
      <c r="AA163" s="36"/>
      <c r="AB163" s="36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9"/>
    </row>
    <row r="164" spans="1:64" s="9" customFormat="1" ht="12.75">
      <c r="A164" s="34"/>
      <c r="B164" s="35"/>
      <c r="C164" s="35"/>
      <c r="D164" s="35"/>
      <c r="E164" s="35"/>
      <c r="F164" s="23" t="s">
        <v>195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36" t="s">
        <v>95</v>
      </c>
      <c r="W164" s="36"/>
      <c r="X164" s="36"/>
      <c r="Y164" s="36"/>
      <c r="Z164" s="36"/>
      <c r="AA164" s="36"/>
      <c r="AB164" s="36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9"/>
    </row>
    <row r="165" spans="1:64" s="9" customFormat="1" ht="12.75">
      <c r="A165" s="48"/>
      <c r="B165" s="49"/>
      <c r="C165" s="49"/>
      <c r="D165" s="49"/>
      <c r="E165" s="49"/>
      <c r="F165" s="51" t="s">
        <v>196</v>
      </c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60" t="s">
        <v>95</v>
      </c>
      <c r="W165" s="60"/>
      <c r="X165" s="60"/>
      <c r="Y165" s="60"/>
      <c r="Z165" s="60"/>
      <c r="AA165" s="60"/>
      <c r="AB165" s="60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7"/>
    </row>
    <row r="166" spans="1:64" s="9" customFormat="1" ht="12.75">
      <c r="A166" s="34" t="s">
        <v>217</v>
      </c>
      <c r="B166" s="35"/>
      <c r="C166" s="35"/>
      <c r="D166" s="35"/>
      <c r="E166" s="35"/>
      <c r="F166" s="23" t="s">
        <v>201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36" t="s">
        <v>95</v>
      </c>
      <c r="W166" s="36"/>
      <c r="X166" s="36"/>
      <c r="Y166" s="36"/>
      <c r="Z166" s="36"/>
      <c r="AA166" s="36"/>
      <c r="AB166" s="36"/>
      <c r="AC166" s="44"/>
      <c r="AD166" s="44"/>
      <c r="AE166" s="44"/>
      <c r="AF166" s="44"/>
      <c r="AG166" s="44"/>
      <c r="AH166" s="44"/>
      <c r="AI166" s="44"/>
      <c r="AJ166" s="44"/>
      <c r="AK166" s="44"/>
      <c r="AL166" s="44"/>
      <c r="AM166" s="44"/>
      <c r="AN166" s="44"/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5"/>
    </row>
    <row r="167" spans="1:64" s="9" customFormat="1" ht="12.75">
      <c r="A167" s="34"/>
      <c r="B167" s="35"/>
      <c r="C167" s="35"/>
      <c r="D167" s="35"/>
      <c r="E167" s="35"/>
      <c r="F167" s="23" t="s">
        <v>202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36"/>
      <c r="W167" s="36"/>
      <c r="X167" s="36"/>
      <c r="Y167" s="36"/>
      <c r="Z167" s="36"/>
      <c r="AA167" s="36"/>
      <c r="AB167" s="36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5"/>
    </row>
    <row r="168" spans="1:64" s="9" customFormat="1" ht="12.75">
      <c r="A168" s="34"/>
      <c r="B168" s="35"/>
      <c r="C168" s="35"/>
      <c r="D168" s="35"/>
      <c r="E168" s="35"/>
      <c r="F168" s="23" t="s">
        <v>203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36"/>
      <c r="W168" s="36"/>
      <c r="X168" s="36"/>
      <c r="Y168" s="36"/>
      <c r="Z168" s="36"/>
      <c r="AA168" s="36"/>
      <c r="AB168" s="36"/>
      <c r="AC168" s="44"/>
      <c r="AD168" s="44"/>
      <c r="AE168" s="44"/>
      <c r="AF168" s="44"/>
      <c r="AG168" s="44"/>
      <c r="AH168" s="44"/>
      <c r="AI168" s="44"/>
      <c r="AJ168" s="44"/>
      <c r="AK168" s="44"/>
      <c r="AL168" s="44"/>
      <c r="AM168" s="44"/>
      <c r="AN168" s="44"/>
      <c r="AO168" s="44"/>
      <c r="AP168" s="44"/>
      <c r="AQ168" s="44"/>
      <c r="AR168" s="44"/>
      <c r="AS168" s="4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  <c r="BF168" s="44"/>
      <c r="BG168" s="44"/>
      <c r="BH168" s="44"/>
      <c r="BI168" s="44"/>
      <c r="BJ168" s="44"/>
      <c r="BK168" s="44"/>
      <c r="BL168" s="45"/>
    </row>
    <row r="169" spans="1:64" s="9" customFormat="1" ht="12.75">
      <c r="A169" s="34"/>
      <c r="B169" s="35"/>
      <c r="C169" s="35"/>
      <c r="D169" s="35"/>
      <c r="E169" s="35"/>
      <c r="F169" s="23" t="s">
        <v>213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36"/>
      <c r="W169" s="36"/>
      <c r="X169" s="36"/>
      <c r="Y169" s="36"/>
      <c r="Z169" s="36"/>
      <c r="AA169" s="36"/>
      <c r="AB169" s="36"/>
      <c r="AC169" s="44"/>
      <c r="AD169" s="44"/>
      <c r="AE169" s="44"/>
      <c r="AF169" s="44"/>
      <c r="AG169" s="44"/>
      <c r="AH169" s="44"/>
      <c r="AI169" s="44"/>
      <c r="AJ169" s="44"/>
      <c r="AK169" s="44"/>
      <c r="AL169" s="44"/>
      <c r="AM169" s="44"/>
      <c r="AN169" s="44"/>
      <c r="AO169" s="44"/>
      <c r="AP169" s="44"/>
      <c r="AQ169" s="44"/>
      <c r="AR169" s="44"/>
      <c r="AS169" s="4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  <c r="BF169" s="44"/>
      <c r="BG169" s="44"/>
      <c r="BH169" s="44"/>
      <c r="BI169" s="44"/>
      <c r="BJ169" s="44"/>
      <c r="BK169" s="44"/>
      <c r="BL169" s="45"/>
    </row>
    <row r="170" spans="1:64" s="9" customFormat="1" ht="12.75">
      <c r="A170" s="34"/>
      <c r="B170" s="35"/>
      <c r="C170" s="35"/>
      <c r="D170" s="35"/>
      <c r="E170" s="35"/>
      <c r="F170" s="23" t="s">
        <v>205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36"/>
      <c r="W170" s="36"/>
      <c r="X170" s="36"/>
      <c r="Y170" s="36"/>
      <c r="Z170" s="36"/>
      <c r="AA170" s="36"/>
      <c r="AB170" s="36"/>
      <c r="AC170" s="44"/>
      <c r="AD170" s="44"/>
      <c r="AE170" s="44"/>
      <c r="AF170" s="44"/>
      <c r="AG170" s="44"/>
      <c r="AH170" s="44"/>
      <c r="AI170" s="44"/>
      <c r="AJ170" s="44"/>
      <c r="AK170" s="44"/>
      <c r="AL170" s="44"/>
      <c r="AM170" s="44"/>
      <c r="AN170" s="44"/>
      <c r="AO170" s="44"/>
      <c r="AP170" s="44"/>
      <c r="AQ170" s="44"/>
      <c r="AR170" s="44"/>
      <c r="AS170" s="4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  <c r="BF170" s="44"/>
      <c r="BG170" s="44"/>
      <c r="BH170" s="44"/>
      <c r="BI170" s="44"/>
      <c r="BJ170" s="44"/>
      <c r="BK170" s="44"/>
      <c r="BL170" s="45"/>
    </row>
    <row r="171" spans="1:64" s="9" customFormat="1" ht="12.75">
      <c r="A171" s="34"/>
      <c r="B171" s="35"/>
      <c r="C171" s="35"/>
      <c r="D171" s="35"/>
      <c r="E171" s="35"/>
      <c r="F171" s="23" t="s">
        <v>206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6"/>
      <c r="W171" s="36"/>
      <c r="X171" s="36"/>
      <c r="Y171" s="36"/>
      <c r="Z171" s="36"/>
      <c r="AA171" s="36"/>
      <c r="AB171" s="36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5"/>
    </row>
    <row r="172" spans="1:64" s="9" customFormat="1" ht="12.75">
      <c r="A172" s="34"/>
      <c r="B172" s="35"/>
      <c r="C172" s="35"/>
      <c r="D172" s="35"/>
      <c r="E172" s="35"/>
      <c r="F172" s="23" t="s">
        <v>208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36"/>
      <c r="W172" s="36"/>
      <c r="X172" s="36"/>
      <c r="Y172" s="36"/>
      <c r="Z172" s="36"/>
      <c r="AA172" s="36"/>
      <c r="AB172" s="36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5"/>
    </row>
    <row r="173" spans="1:64" s="9" customFormat="1" ht="12.75">
      <c r="A173" s="34"/>
      <c r="B173" s="35"/>
      <c r="C173" s="35"/>
      <c r="D173" s="35"/>
      <c r="E173" s="35"/>
      <c r="F173" s="23" t="s">
        <v>209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6"/>
      <c r="W173" s="36"/>
      <c r="X173" s="36"/>
      <c r="Y173" s="36"/>
      <c r="Z173" s="36"/>
      <c r="AA173" s="36"/>
      <c r="AB173" s="36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5"/>
    </row>
    <row r="174" spans="1:64" s="9" customFormat="1" ht="12.75">
      <c r="A174" s="34" t="s">
        <v>218</v>
      </c>
      <c r="B174" s="35"/>
      <c r="C174" s="35"/>
      <c r="D174" s="35"/>
      <c r="E174" s="35"/>
      <c r="F174" s="23" t="s">
        <v>193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6" t="s">
        <v>95</v>
      </c>
      <c r="W174" s="36"/>
      <c r="X174" s="36"/>
      <c r="Y174" s="36"/>
      <c r="Z174" s="36"/>
      <c r="AA174" s="36"/>
      <c r="AB174" s="36"/>
      <c r="AC174" s="44"/>
      <c r="AD174" s="44"/>
      <c r="AE174" s="44"/>
      <c r="AF174" s="44"/>
      <c r="AG174" s="44"/>
      <c r="AH174" s="44"/>
      <c r="AI174" s="44"/>
      <c r="AJ174" s="44"/>
      <c r="AK174" s="44"/>
      <c r="AL174" s="44"/>
      <c r="AM174" s="44"/>
      <c r="AN174" s="44"/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5"/>
    </row>
    <row r="175" spans="1:64" s="9" customFormat="1" ht="12.75">
      <c r="A175" s="34"/>
      <c r="B175" s="35"/>
      <c r="C175" s="35"/>
      <c r="D175" s="35"/>
      <c r="E175" s="35"/>
      <c r="F175" s="23" t="s">
        <v>194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6"/>
      <c r="W175" s="36"/>
      <c r="X175" s="36"/>
      <c r="Y175" s="36"/>
      <c r="Z175" s="36"/>
      <c r="AA175" s="36"/>
      <c r="AB175" s="36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5"/>
    </row>
    <row r="176" spans="1:64" s="9" customFormat="1" ht="12.75">
      <c r="A176" s="34"/>
      <c r="B176" s="35"/>
      <c r="C176" s="35"/>
      <c r="D176" s="35"/>
      <c r="E176" s="35"/>
      <c r="F176" s="23" t="s">
        <v>195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36" t="s">
        <v>95</v>
      </c>
      <c r="W176" s="36"/>
      <c r="X176" s="36"/>
      <c r="Y176" s="36"/>
      <c r="Z176" s="36"/>
      <c r="AA176" s="36"/>
      <c r="AB176" s="36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5"/>
    </row>
    <row r="177" spans="1:64" s="9" customFormat="1" ht="12.75">
      <c r="A177" s="34"/>
      <c r="B177" s="35"/>
      <c r="C177" s="35"/>
      <c r="D177" s="35"/>
      <c r="E177" s="35"/>
      <c r="F177" s="23" t="s">
        <v>196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6" t="s">
        <v>95</v>
      </c>
      <c r="W177" s="36"/>
      <c r="X177" s="36"/>
      <c r="Y177" s="36"/>
      <c r="Z177" s="36"/>
      <c r="AA177" s="36"/>
      <c r="AB177" s="36"/>
      <c r="AC177" s="44"/>
      <c r="AD177" s="44"/>
      <c r="AE177" s="44"/>
      <c r="AF177" s="44"/>
      <c r="AG177" s="44"/>
      <c r="AH177" s="44"/>
      <c r="AI177" s="44"/>
      <c r="AJ177" s="44"/>
      <c r="AK177" s="44"/>
      <c r="AL177" s="44"/>
      <c r="AM177" s="44"/>
      <c r="AN177" s="44"/>
      <c r="AO177" s="44"/>
      <c r="AP177" s="44"/>
      <c r="AQ177" s="44"/>
      <c r="AR177" s="44"/>
      <c r="AS177" s="4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  <c r="BF177" s="44"/>
      <c r="BG177" s="44"/>
      <c r="BH177" s="44"/>
      <c r="BI177" s="44"/>
      <c r="BJ177" s="44"/>
      <c r="BK177" s="44"/>
      <c r="BL177" s="45"/>
    </row>
    <row r="178" spans="1:64" s="9" customFormat="1" ht="12.75">
      <c r="A178" s="34" t="s">
        <v>219</v>
      </c>
      <c r="B178" s="35"/>
      <c r="C178" s="35"/>
      <c r="D178" s="35"/>
      <c r="E178" s="35"/>
      <c r="F178" s="23" t="s">
        <v>198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36" t="s">
        <v>95</v>
      </c>
      <c r="W178" s="36"/>
      <c r="X178" s="36"/>
      <c r="Y178" s="36"/>
      <c r="Z178" s="36"/>
      <c r="AA178" s="36"/>
      <c r="AB178" s="36"/>
      <c r="AC178" s="44"/>
      <c r="AD178" s="44"/>
      <c r="AE178" s="44"/>
      <c r="AF178" s="44"/>
      <c r="AG178" s="44"/>
      <c r="AH178" s="44"/>
      <c r="AI178" s="44"/>
      <c r="AJ178" s="44"/>
      <c r="AK178" s="44"/>
      <c r="AL178" s="44"/>
      <c r="AM178" s="44"/>
      <c r="AN178" s="44"/>
      <c r="AO178" s="44"/>
      <c r="AP178" s="44"/>
      <c r="AQ178" s="44"/>
      <c r="AR178" s="44"/>
      <c r="AS178" s="44"/>
      <c r="AT178" s="44"/>
      <c r="AU178" s="44"/>
      <c r="AV178" s="44"/>
      <c r="AW178" s="44"/>
      <c r="AX178" s="44"/>
      <c r="AY178" s="44"/>
      <c r="AZ178" s="44"/>
      <c r="BA178" s="44"/>
      <c r="BB178" s="44"/>
      <c r="BC178" s="44"/>
      <c r="BD178" s="44"/>
      <c r="BE178" s="44"/>
      <c r="BF178" s="44"/>
      <c r="BG178" s="44"/>
      <c r="BH178" s="44"/>
      <c r="BI178" s="44"/>
      <c r="BJ178" s="44"/>
      <c r="BK178" s="44"/>
      <c r="BL178" s="45"/>
    </row>
    <row r="179" spans="1:64" s="9" customFormat="1" ht="12.75">
      <c r="A179" s="34"/>
      <c r="B179" s="35"/>
      <c r="C179" s="35"/>
      <c r="D179" s="35"/>
      <c r="E179" s="35"/>
      <c r="F179" s="23" t="s">
        <v>195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6" t="s">
        <v>95</v>
      </c>
      <c r="W179" s="36"/>
      <c r="X179" s="36"/>
      <c r="Y179" s="36"/>
      <c r="Z179" s="36"/>
      <c r="AA179" s="36"/>
      <c r="AB179" s="36"/>
      <c r="AC179" s="44"/>
      <c r="AD179" s="44"/>
      <c r="AE179" s="44"/>
      <c r="AF179" s="44"/>
      <c r="AG179" s="44"/>
      <c r="AH179" s="44"/>
      <c r="AI179" s="44"/>
      <c r="AJ179" s="44"/>
      <c r="AK179" s="44"/>
      <c r="AL179" s="44"/>
      <c r="AM179" s="44"/>
      <c r="AN179" s="44"/>
      <c r="AO179" s="44"/>
      <c r="AP179" s="44"/>
      <c r="AQ179" s="44"/>
      <c r="AR179" s="44"/>
      <c r="AS179" s="44"/>
      <c r="AT179" s="44"/>
      <c r="AU179" s="44"/>
      <c r="AV179" s="44"/>
      <c r="AW179" s="44"/>
      <c r="AX179" s="44"/>
      <c r="AY179" s="44"/>
      <c r="AZ179" s="44"/>
      <c r="BA179" s="44"/>
      <c r="BB179" s="44"/>
      <c r="BC179" s="44"/>
      <c r="BD179" s="44"/>
      <c r="BE179" s="44"/>
      <c r="BF179" s="44"/>
      <c r="BG179" s="44"/>
      <c r="BH179" s="44"/>
      <c r="BI179" s="44"/>
      <c r="BJ179" s="44"/>
      <c r="BK179" s="44"/>
      <c r="BL179" s="45"/>
    </row>
    <row r="180" spans="1:64" s="9" customFormat="1" ht="12.75">
      <c r="A180" s="34"/>
      <c r="B180" s="35"/>
      <c r="C180" s="35"/>
      <c r="D180" s="35"/>
      <c r="E180" s="35"/>
      <c r="F180" s="23" t="s">
        <v>196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6" t="s">
        <v>95</v>
      </c>
      <c r="W180" s="36"/>
      <c r="X180" s="36"/>
      <c r="Y180" s="36"/>
      <c r="Z180" s="36"/>
      <c r="AA180" s="36"/>
      <c r="AB180" s="36"/>
      <c r="AC180" s="44"/>
      <c r="AD180" s="44"/>
      <c r="AE180" s="44"/>
      <c r="AF180" s="44"/>
      <c r="AG180" s="44"/>
      <c r="AH180" s="44"/>
      <c r="AI180" s="44"/>
      <c r="AJ180" s="44"/>
      <c r="AK180" s="44"/>
      <c r="AL180" s="44"/>
      <c r="AM180" s="44"/>
      <c r="AN180" s="44"/>
      <c r="AO180" s="44"/>
      <c r="AP180" s="44"/>
      <c r="AQ180" s="44"/>
      <c r="AR180" s="44"/>
      <c r="AS180" s="44"/>
      <c r="AT180" s="44"/>
      <c r="AU180" s="44"/>
      <c r="AV180" s="44"/>
      <c r="AW180" s="44"/>
      <c r="AX180" s="44"/>
      <c r="AY180" s="44"/>
      <c r="AZ180" s="44"/>
      <c r="BA180" s="44"/>
      <c r="BB180" s="44"/>
      <c r="BC180" s="44"/>
      <c r="BD180" s="44"/>
      <c r="BE180" s="44"/>
      <c r="BF180" s="44"/>
      <c r="BG180" s="44"/>
      <c r="BH180" s="44"/>
      <c r="BI180" s="44"/>
      <c r="BJ180" s="44"/>
      <c r="BK180" s="44"/>
      <c r="BL180" s="45"/>
    </row>
    <row r="181" spans="1:64" s="9" customFormat="1" ht="12.75">
      <c r="A181" s="34" t="s">
        <v>220</v>
      </c>
      <c r="B181" s="35"/>
      <c r="C181" s="35"/>
      <c r="D181" s="35"/>
      <c r="E181" s="35"/>
      <c r="F181" s="23" t="s">
        <v>201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36" t="s">
        <v>95</v>
      </c>
      <c r="W181" s="36"/>
      <c r="X181" s="36"/>
      <c r="Y181" s="36"/>
      <c r="Z181" s="36"/>
      <c r="AA181" s="36"/>
      <c r="AB181" s="36"/>
      <c r="AC181" s="44"/>
      <c r="AD181" s="44"/>
      <c r="AE181" s="44"/>
      <c r="AF181" s="44"/>
      <c r="AG181" s="44"/>
      <c r="AH181" s="44"/>
      <c r="AI181" s="44"/>
      <c r="AJ181" s="44"/>
      <c r="AK181" s="44"/>
      <c r="AL181" s="44"/>
      <c r="AM181" s="44"/>
      <c r="AN181" s="44"/>
      <c r="AO181" s="44"/>
      <c r="AP181" s="44"/>
      <c r="AQ181" s="44"/>
      <c r="AR181" s="44"/>
      <c r="AS181" s="44"/>
      <c r="AT181" s="44"/>
      <c r="AU181" s="44"/>
      <c r="AV181" s="44"/>
      <c r="AW181" s="44"/>
      <c r="AX181" s="44"/>
      <c r="AY181" s="44"/>
      <c r="AZ181" s="44"/>
      <c r="BA181" s="44"/>
      <c r="BB181" s="44"/>
      <c r="BC181" s="44"/>
      <c r="BD181" s="44"/>
      <c r="BE181" s="44"/>
      <c r="BF181" s="44"/>
      <c r="BG181" s="44"/>
      <c r="BH181" s="44"/>
      <c r="BI181" s="44"/>
      <c r="BJ181" s="44"/>
      <c r="BK181" s="44"/>
      <c r="BL181" s="45"/>
    </row>
    <row r="182" spans="1:64" s="9" customFormat="1" ht="12.75">
      <c r="A182" s="34"/>
      <c r="B182" s="35"/>
      <c r="C182" s="35"/>
      <c r="D182" s="35"/>
      <c r="E182" s="35"/>
      <c r="F182" s="23" t="s">
        <v>202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6"/>
      <c r="W182" s="36"/>
      <c r="X182" s="36"/>
      <c r="Y182" s="36"/>
      <c r="Z182" s="36"/>
      <c r="AA182" s="36"/>
      <c r="AB182" s="36"/>
      <c r="AC182" s="44"/>
      <c r="AD182" s="44"/>
      <c r="AE182" s="44"/>
      <c r="AF182" s="44"/>
      <c r="AG182" s="44"/>
      <c r="AH182" s="44"/>
      <c r="AI182" s="44"/>
      <c r="AJ182" s="44"/>
      <c r="AK182" s="44"/>
      <c r="AL182" s="44"/>
      <c r="AM182" s="44"/>
      <c r="AN182" s="44"/>
      <c r="AO182" s="44"/>
      <c r="AP182" s="44"/>
      <c r="AQ182" s="44"/>
      <c r="AR182" s="44"/>
      <c r="AS182" s="44"/>
      <c r="AT182" s="44"/>
      <c r="AU182" s="44"/>
      <c r="AV182" s="44"/>
      <c r="AW182" s="44"/>
      <c r="AX182" s="44"/>
      <c r="AY182" s="44"/>
      <c r="AZ182" s="44"/>
      <c r="BA182" s="44"/>
      <c r="BB182" s="44"/>
      <c r="BC182" s="44"/>
      <c r="BD182" s="44"/>
      <c r="BE182" s="44"/>
      <c r="BF182" s="44"/>
      <c r="BG182" s="44"/>
      <c r="BH182" s="44"/>
      <c r="BI182" s="44"/>
      <c r="BJ182" s="44"/>
      <c r="BK182" s="44"/>
      <c r="BL182" s="45"/>
    </row>
    <row r="183" spans="1:64" s="9" customFormat="1" ht="12.75">
      <c r="A183" s="34"/>
      <c r="B183" s="35"/>
      <c r="C183" s="35"/>
      <c r="D183" s="35"/>
      <c r="E183" s="35"/>
      <c r="F183" s="23" t="s">
        <v>203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6"/>
      <c r="W183" s="36"/>
      <c r="X183" s="36"/>
      <c r="Y183" s="36"/>
      <c r="Z183" s="36"/>
      <c r="AA183" s="36"/>
      <c r="AB183" s="36"/>
      <c r="AC183" s="44"/>
      <c r="AD183" s="44"/>
      <c r="AE183" s="44"/>
      <c r="AF183" s="44"/>
      <c r="AG183" s="44"/>
      <c r="AH183" s="44"/>
      <c r="AI183" s="44"/>
      <c r="AJ183" s="44"/>
      <c r="AK183" s="44"/>
      <c r="AL183" s="44"/>
      <c r="AM183" s="44"/>
      <c r="AN183" s="44"/>
      <c r="AO183" s="44"/>
      <c r="AP183" s="44"/>
      <c r="AQ183" s="44"/>
      <c r="AR183" s="44"/>
      <c r="AS183" s="44"/>
      <c r="AT183" s="44"/>
      <c r="AU183" s="44"/>
      <c r="AV183" s="44"/>
      <c r="AW183" s="44"/>
      <c r="AX183" s="44"/>
      <c r="AY183" s="44"/>
      <c r="AZ183" s="44"/>
      <c r="BA183" s="44"/>
      <c r="BB183" s="44"/>
      <c r="BC183" s="44"/>
      <c r="BD183" s="44"/>
      <c r="BE183" s="44"/>
      <c r="BF183" s="44"/>
      <c r="BG183" s="44"/>
      <c r="BH183" s="44"/>
      <c r="BI183" s="44"/>
      <c r="BJ183" s="44"/>
      <c r="BK183" s="44"/>
      <c r="BL183" s="45"/>
    </row>
    <row r="184" spans="1:64" s="9" customFormat="1" ht="12.75">
      <c r="A184" s="34"/>
      <c r="B184" s="35"/>
      <c r="C184" s="35"/>
      <c r="D184" s="35"/>
      <c r="E184" s="35"/>
      <c r="F184" s="23" t="s">
        <v>213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6"/>
      <c r="W184" s="36"/>
      <c r="X184" s="36"/>
      <c r="Y184" s="36"/>
      <c r="Z184" s="36"/>
      <c r="AA184" s="36"/>
      <c r="AB184" s="36"/>
      <c r="AC184" s="44"/>
      <c r="AD184" s="44"/>
      <c r="AE184" s="44"/>
      <c r="AF184" s="44"/>
      <c r="AG184" s="44"/>
      <c r="AH184" s="44"/>
      <c r="AI184" s="44"/>
      <c r="AJ184" s="44"/>
      <c r="AK184" s="44"/>
      <c r="AL184" s="44"/>
      <c r="AM184" s="44"/>
      <c r="AN184" s="44"/>
      <c r="AO184" s="44"/>
      <c r="AP184" s="44"/>
      <c r="AQ184" s="44"/>
      <c r="AR184" s="44"/>
      <c r="AS184" s="44"/>
      <c r="AT184" s="44"/>
      <c r="AU184" s="44"/>
      <c r="AV184" s="44"/>
      <c r="AW184" s="44"/>
      <c r="AX184" s="44"/>
      <c r="AY184" s="44"/>
      <c r="AZ184" s="44"/>
      <c r="BA184" s="44"/>
      <c r="BB184" s="44"/>
      <c r="BC184" s="44"/>
      <c r="BD184" s="44"/>
      <c r="BE184" s="44"/>
      <c r="BF184" s="44"/>
      <c r="BG184" s="44"/>
      <c r="BH184" s="44"/>
      <c r="BI184" s="44"/>
      <c r="BJ184" s="44"/>
      <c r="BK184" s="44"/>
      <c r="BL184" s="45"/>
    </row>
    <row r="185" spans="1:64" s="9" customFormat="1" ht="12.75">
      <c r="A185" s="34"/>
      <c r="B185" s="35"/>
      <c r="C185" s="35"/>
      <c r="D185" s="35"/>
      <c r="E185" s="35"/>
      <c r="F185" s="23" t="s">
        <v>205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36"/>
      <c r="W185" s="36"/>
      <c r="X185" s="36"/>
      <c r="Y185" s="36"/>
      <c r="Z185" s="36"/>
      <c r="AA185" s="36"/>
      <c r="AB185" s="36"/>
      <c r="AC185" s="44"/>
      <c r="AD185" s="44"/>
      <c r="AE185" s="44"/>
      <c r="AF185" s="44"/>
      <c r="AG185" s="44"/>
      <c r="AH185" s="44"/>
      <c r="AI185" s="44"/>
      <c r="AJ185" s="44"/>
      <c r="AK185" s="44"/>
      <c r="AL185" s="44"/>
      <c r="AM185" s="44"/>
      <c r="AN185" s="44"/>
      <c r="AO185" s="44"/>
      <c r="AP185" s="44"/>
      <c r="AQ185" s="44"/>
      <c r="AR185" s="44"/>
      <c r="AS185" s="44"/>
      <c r="AT185" s="44"/>
      <c r="AU185" s="44"/>
      <c r="AV185" s="44"/>
      <c r="AW185" s="44"/>
      <c r="AX185" s="44"/>
      <c r="AY185" s="44"/>
      <c r="AZ185" s="44"/>
      <c r="BA185" s="44"/>
      <c r="BB185" s="44"/>
      <c r="BC185" s="44"/>
      <c r="BD185" s="44"/>
      <c r="BE185" s="44"/>
      <c r="BF185" s="44"/>
      <c r="BG185" s="44"/>
      <c r="BH185" s="44"/>
      <c r="BI185" s="44"/>
      <c r="BJ185" s="44"/>
      <c r="BK185" s="44"/>
      <c r="BL185" s="45"/>
    </row>
    <row r="186" spans="1:64" s="9" customFormat="1" ht="12.75">
      <c r="A186" s="34"/>
      <c r="B186" s="35"/>
      <c r="C186" s="35"/>
      <c r="D186" s="35"/>
      <c r="E186" s="35"/>
      <c r="F186" s="23" t="s">
        <v>206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36"/>
      <c r="W186" s="36"/>
      <c r="X186" s="36"/>
      <c r="Y186" s="36"/>
      <c r="Z186" s="36"/>
      <c r="AA186" s="36"/>
      <c r="AB186" s="36"/>
      <c r="AC186" s="44"/>
      <c r="AD186" s="44"/>
      <c r="AE186" s="44"/>
      <c r="AF186" s="44"/>
      <c r="AG186" s="44"/>
      <c r="AH186" s="44"/>
      <c r="AI186" s="44"/>
      <c r="AJ186" s="44"/>
      <c r="AK186" s="44"/>
      <c r="AL186" s="44"/>
      <c r="AM186" s="44"/>
      <c r="AN186" s="44"/>
      <c r="AO186" s="44"/>
      <c r="AP186" s="44"/>
      <c r="AQ186" s="44"/>
      <c r="AR186" s="44"/>
      <c r="AS186" s="44"/>
      <c r="AT186" s="44"/>
      <c r="AU186" s="44"/>
      <c r="AV186" s="44"/>
      <c r="AW186" s="44"/>
      <c r="AX186" s="44"/>
      <c r="AY186" s="44"/>
      <c r="AZ186" s="44"/>
      <c r="BA186" s="44"/>
      <c r="BB186" s="44"/>
      <c r="BC186" s="44"/>
      <c r="BD186" s="44"/>
      <c r="BE186" s="44"/>
      <c r="BF186" s="44"/>
      <c r="BG186" s="44"/>
      <c r="BH186" s="44"/>
      <c r="BI186" s="44"/>
      <c r="BJ186" s="44"/>
      <c r="BK186" s="44"/>
      <c r="BL186" s="45"/>
    </row>
    <row r="187" spans="1:64" s="9" customFormat="1" ht="12.75">
      <c r="A187" s="34"/>
      <c r="B187" s="35"/>
      <c r="C187" s="35"/>
      <c r="D187" s="35"/>
      <c r="E187" s="35"/>
      <c r="F187" s="23" t="s">
        <v>214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36"/>
      <c r="W187" s="36"/>
      <c r="X187" s="36"/>
      <c r="Y187" s="36"/>
      <c r="Z187" s="36"/>
      <c r="AA187" s="36"/>
      <c r="AB187" s="36"/>
      <c r="AC187" s="44"/>
      <c r="AD187" s="44"/>
      <c r="AE187" s="44"/>
      <c r="AF187" s="44"/>
      <c r="AG187" s="44"/>
      <c r="AH187" s="44"/>
      <c r="AI187" s="44"/>
      <c r="AJ187" s="44"/>
      <c r="AK187" s="44"/>
      <c r="AL187" s="44"/>
      <c r="AM187" s="44"/>
      <c r="AN187" s="44"/>
      <c r="AO187" s="44"/>
      <c r="AP187" s="44"/>
      <c r="AQ187" s="44"/>
      <c r="AR187" s="44"/>
      <c r="AS187" s="44"/>
      <c r="AT187" s="44"/>
      <c r="AU187" s="44"/>
      <c r="AV187" s="44"/>
      <c r="AW187" s="44"/>
      <c r="AX187" s="44"/>
      <c r="AY187" s="44"/>
      <c r="AZ187" s="44"/>
      <c r="BA187" s="44"/>
      <c r="BB187" s="44"/>
      <c r="BC187" s="44"/>
      <c r="BD187" s="44"/>
      <c r="BE187" s="44"/>
      <c r="BF187" s="44"/>
      <c r="BG187" s="44"/>
      <c r="BH187" s="44"/>
      <c r="BI187" s="44"/>
      <c r="BJ187" s="44"/>
      <c r="BK187" s="44"/>
      <c r="BL187" s="45"/>
    </row>
    <row r="188" spans="1:64" s="9" customFormat="1" ht="12.75">
      <c r="A188" s="34"/>
      <c r="B188" s="35"/>
      <c r="C188" s="35"/>
      <c r="D188" s="35"/>
      <c r="E188" s="35"/>
      <c r="F188" s="23" t="s">
        <v>221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36"/>
      <c r="W188" s="36"/>
      <c r="X188" s="36"/>
      <c r="Y188" s="36"/>
      <c r="Z188" s="36"/>
      <c r="AA188" s="36"/>
      <c r="AB188" s="36"/>
      <c r="AC188" s="44"/>
      <c r="AD188" s="44"/>
      <c r="AE188" s="44"/>
      <c r="AF188" s="44"/>
      <c r="AG188" s="44"/>
      <c r="AH188" s="44"/>
      <c r="AI188" s="44"/>
      <c r="AJ188" s="44"/>
      <c r="AK188" s="44"/>
      <c r="AL188" s="44"/>
      <c r="AM188" s="44"/>
      <c r="AN188" s="44"/>
      <c r="AO188" s="44"/>
      <c r="AP188" s="44"/>
      <c r="AQ188" s="44"/>
      <c r="AR188" s="44"/>
      <c r="AS188" s="44"/>
      <c r="AT188" s="44"/>
      <c r="AU188" s="44"/>
      <c r="AV188" s="44"/>
      <c r="AW188" s="44"/>
      <c r="AX188" s="44"/>
      <c r="AY188" s="44"/>
      <c r="AZ188" s="44"/>
      <c r="BA188" s="44"/>
      <c r="BB188" s="44"/>
      <c r="BC188" s="44"/>
      <c r="BD188" s="44"/>
      <c r="BE188" s="44"/>
      <c r="BF188" s="44"/>
      <c r="BG188" s="44"/>
      <c r="BH188" s="44"/>
      <c r="BI188" s="44"/>
      <c r="BJ188" s="44"/>
      <c r="BK188" s="44"/>
      <c r="BL188" s="45"/>
    </row>
    <row r="189" spans="1:64" s="9" customFormat="1" ht="12.75">
      <c r="A189" s="34"/>
      <c r="B189" s="35"/>
      <c r="C189" s="35"/>
      <c r="D189" s="35"/>
      <c r="E189" s="35"/>
      <c r="F189" s="23" t="s">
        <v>209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36"/>
      <c r="W189" s="36"/>
      <c r="X189" s="36"/>
      <c r="Y189" s="36"/>
      <c r="Z189" s="36"/>
      <c r="AA189" s="36"/>
      <c r="AB189" s="36"/>
      <c r="AC189" s="44"/>
      <c r="AD189" s="44"/>
      <c r="AE189" s="44"/>
      <c r="AF189" s="44"/>
      <c r="AG189" s="44"/>
      <c r="AH189" s="44"/>
      <c r="AI189" s="44"/>
      <c r="AJ189" s="44"/>
      <c r="AK189" s="44"/>
      <c r="AL189" s="44"/>
      <c r="AM189" s="44"/>
      <c r="AN189" s="44"/>
      <c r="AO189" s="44"/>
      <c r="AP189" s="44"/>
      <c r="AQ189" s="44"/>
      <c r="AR189" s="44"/>
      <c r="AS189" s="44"/>
      <c r="AT189" s="44"/>
      <c r="AU189" s="44"/>
      <c r="AV189" s="44"/>
      <c r="AW189" s="44"/>
      <c r="AX189" s="44"/>
      <c r="AY189" s="44"/>
      <c r="AZ189" s="44"/>
      <c r="BA189" s="44"/>
      <c r="BB189" s="44"/>
      <c r="BC189" s="44"/>
      <c r="BD189" s="44"/>
      <c r="BE189" s="44"/>
      <c r="BF189" s="44"/>
      <c r="BG189" s="44"/>
      <c r="BH189" s="44"/>
      <c r="BI189" s="44"/>
      <c r="BJ189" s="44"/>
      <c r="BK189" s="44"/>
      <c r="BL189" s="45"/>
    </row>
    <row r="190" spans="1:64" s="9" customFormat="1" ht="12.75">
      <c r="A190" s="34" t="s">
        <v>222</v>
      </c>
      <c r="B190" s="35"/>
      <c r="C190" s="35"/>
      <c r="D190" s="35"/>
      <c r="E190" s="35"/>
      <c r="F190" s="23" t="s">
        <v>193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36" t="s">
        <v>95</v>
      </c>
      <c r="W190" s="36"/>
      <c r="X190" s="36"/>
      <c r="Y190" s="36"/>
      <c r="Z190" s="36"/>
      <c r="AA190" s="36"/>
      <c r="AB190" s="36"/>
      <c r="AC190" s="44"/>
      <c r="AD190" s="44"/>
      <c r="AE190" s="44"/>
      <c r="AF190" s="44"/>
      <c r="AG190" s="44"/>
      <c r="AH190" s="44"/>
      <c r="AI190" s="44"/>
      <c r="AJ190" s="44"/>
      <c r="AK190" s="44"/>
      <c r="AL190" s="44"/>
      <c r="AM190" s="44"/>
      <c r="AN190" s="44"/>
      <c r="AO190" s="44"/>
      <c r="AP190" s="44"/>
      <c r="AQ190" s="44"/>
      <c r="AR190" s="44"/>
      <c r="AS190" s="44"/>
      <c r="AT190" s="44"/>
      <c r="AU190" s="44"/>
      <c r="AV190" s="44"/>
      <c r="AW190" s="44"/>
      <c r="AX190" s="44"/>
      <c r="AY190" s="44"/>
      <c r="AZ190" s="44"/>
      <c r="BA190" s="44"/>
      <c r="BB190" s="44"/>
      <c r="BC190" s="44"/>
      <c r="BD190" s="44"/>
      <c r="BE190" s="44"/>
      <c r="BF190" s="44"/>
      <c r="BG190" s="44"/>
      <c r="BH190" s="44"/>
      <c r="BI190" s="44"/>
      <c r="BJ190" s="44"/>
      <c r="BK190" s="44"/>
      <c r="BL190" s="45"/>
    </row>
    <row r="191" spans="1:64" s="9" customFormat="1" ht="12.75">
      <c r="A191" s="34"/>
      <c r="B191" s="35"/>
      <c r="C191" s="35"/>
      <c r="D191" s="35"/>
      <c r="E191" s="35"/>
      <c r="F191" s="23" t="s">
        <v>194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36"/>
      <c r="W191" s="36"/>
      <c r="X191" s="36"/>
      <c r="Y191" s="36"/>
      <c r="Z191" s="36"/>
      <c r="AA191" s="36"/>
      <c r="AB191" s="36"/>
      <c r="AC191" s="44"/>
      <c r="AD191" s="44"/>
      <c r="AE191" s="44"/>
      <c r="AF191" s="44"/>
      <c r="AG191" s="44"/>
      <c r="AH191" s="44"/>
      <c r="AI191" s="44"/>
      <c r="AJ191" s="44"/>
      <c r="AK191" s="44"/>
      <c r="AL191" s="44"/>
      <c r="AM191" s="44"/>
      <c r="AN191" s="44"/>
      <c r="AO191" s="44"/>
      <c r="AP191" s="44"/>
      <c r="AQ191" s="44"/>
      <c r="AR191" s="44"/>
      <c r="AS191" s="44"/>
      <c r="AT191" s="44"/>
      <c r="AU191" s="44"/>
      <c r="AV191" s="44"/>
      <c r="AW191" s="44"/>
      <c r="AX191" s="44"/>
      <c r="AY191" s="44"/>
      <c r="AZ191" s="44"/>
      <c r="BA191" s="44"/>
      <c r="BB191" s="44"/>
      <c r="BC191" s="44"/>
      <c r="BD191" s="44"/>
      <c r="BE191" s="44"/>
      <c r="BF191" s="44"/>
      <c r="BG191" s="44"/>
      <c r="BH191" s="44"/>
      <c r="BI191" s="44"/>
      <c r="BJ191" s="44"/>
      <c r="BK191" s="44"/>
      <c r="BL191" s="45"/>
    </row>
    <row r="192" spans="1:64" s="9" customFormat="1" ht="12.75">
      <c r="A192" s="34"/>
      <c r="B192" s="35"/>
      <c r="C192" s="35"/>
      <c r="D192" s="35"/>
      <c r="E192" s="35"/>
      <c r="F192" s="23" t="s">
        <v>195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36" t="s">
        <v>95</v>
      </c>
      <c r="W192" s="36"/>
      <c r="X192" s="36"/>
      <c r="Y192" s="36"/>
      <c r="Z192" s="36"/>
      <c r="AA192" s="36"/>
      <c r="AB192" s="36"/>
      <c r="AC192" s="44"/>
      <c r="AD192" s="44"/>
      <c r="AE192" s="44"/>
      <c r="AF192" s="44"/>
      <c r="AG192" s="44"/>
      <c r="AH192" s="44"/>
      <c r="AI192" s="44"/>
      <c r="AJ192" s="44"/>
      <c r="AK192" s="44"/>
      <c r="AL192" s="44"/>
      <c r="AM192" s="44"/>
      <c r="AN192" s="44"/>
      <c r="AO192" s="44"/>
      <c r="AP192" s="44"/>
      <c r="AQ192" s="44"/>
      <c r="AR192" s="44"/>
      <c r="AS192" s="44"/>
      <c r="AT192" s="44"/>
      <c r="AU192" s="44"/>
      <c r="AV192" s="44"/>
      <c r="AW192" s="44"/>
      <c r="AX192" s="44"/>
      <c r="AY192" s="44"/>
      <c r="AZ192" s="44"/>
      <c r="BA192" s="44"/>
      <c r="BB192" s="44"/>
      <c r="BC192" s="44"/>
      <c r="BD192" s="44"/>
      <c r="BE192" s="44"/>
      <c r="BF192" s="44"/>
      <c r="BG192" s="44"/>
      <c r="BH192" s="44"/>
      <c r="BI192" s="44"/>
      <c r="BJ192" s="44"/>
      <c r="BK192" s="44"/>
      <c r="BL192" s="45"/>
    </row>
    <row r="193" spans="1:64" s="9" customFormat="1" ht="12.75">
      <c r="A193" s="34"/>
      <c r="B193" s="35"/>
      <c r="C193" s="35"/>
      <c r="D193" s="35"/>
      <c r="E193" s="35"/>
      <c r="F193" s="23" t="s">
        <v>196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36" t="s">
        <v>95</v>
      </c>
      <c r="W193" s="36"/>
      <c r="X193" s="36"/>
      <c r="Y193" s="36"/>
      <c r="Z193" s="36"/>
      <c r="AA193" s="36"/>
      <c r="AB193" s="36"/>
      <c r="AC193" s="44"/>
      <c r="AD193" s="44"/>
      <c r="AE193" s="44"/>
      <c r="AF193" s="44"/>
      <c r="AG193" s="44"/>
      <c r="AH193" s="44"/>
      <c r="AI193" s="44"/>
      <c r="AJ193" s="44"/>
      <c r="AK193" s="44"/>
      <c r="AL193" s="44"/>
      <c r="AM193" s="44"/>
      <c r="AN193" s="44"/>
      <c r="AO193" s="44"/>
      <c r="AP193" s="44"/>
      <c r="AQ193" s="44"/>
      <c r="AR193" s="44"/>
      <c r="AS193" s="44"/>
      <c r="AT193" s="44"/>
      <c r="AU193" s="44"/>
      <c r="AV193" s="44"/>
      <c r="AW193" s="44"/>
      <c r="AX193" s="44"/>
      <c r="AY193" s="44"/>
      <c r="AZ193" s="44"/>
      <c r="BA193" s="44"/>
      <c r="BB193" s="44"/>
      <c r="BC193" s="44"/>
      <c r="BD193" s="44"/>
      <c r="BE193" s="44"/>
      <c r="BF193" s="44"/>
      <c r="BG193" s="44"/>
      <c r="BH193" s="44"/>
      <c r="BI193" s="44"/>
      <c r="BJ193" s="44"/>
      <c r="BK193" s="44"/>
      <c r="BL193" s="45"/>
    </row>
    <row r="194" spans="1:64" s="9" customFormat="1" ht="12.75">
      <c r="A194" s="34" t="s">
        <v>223</v>
      </c>
      <c r="B194" s="35"/>
      <c r="C194" s="35"/>
      <c r="D194" s="35"/>
      <c r="E194" s="35"/>
      <c r="F194" s="23" t="s">
        <v>198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36" t="s">
        <v>95</v>
      </c>
      <c r="W194" s="36"/>
      <c r="X194" s="36"/>
      <c r="Y194" s="36"/>
      <c r="Z194" s="36"/>
      <c r="AA194" s="36"/>
      <c r="AB194" s="36"/>
      <c r="AC194" s="44"/>
      <c r="AD194" s="44"/>
      <c r="AE194" s="44"/>
      <c r="AF194" s="44"/>
      <c r="AG194" s="44"/>
      <c r="AH194" s="44"/>
      <c r="AI194" s="44"/>
      <c r="AJ194" s="44"/>
      <c r="AK194" s="44"/>
      <c r="AL194" s="44"/>
      <c r="AM194" s="44"/>
      <c r="AN194" s="44"/>
      <c r="AO194" s="44"/>
      <c r="AP194" s="44"/>
      <c r="AQ194" s="44"/>
      <c r="AR194" s="44"/>
      <c r="AS194" s="44"/>
      <c r="AT194" s="44"/>
      <c r="AU194" s="44"/>
      <c r="AV194" s="44"/>
      <c r="AW194" s="44"/>
      <c r="AX194" s="44"/>
      <c r="AY194" s="44"/>
      <c r="AZ194" s="44"/>
      <c r="BA194" s="44"/>
      <c r="BB194" s="44"/>
      <c r="BC194" s="44"/>
      <c r="BD194" s="44"/>
      <c r="BE194" s="44"/>
      <c r="BF194" s="44"/>
      <c r="BG194" s="44"/>
      <c r="BH194" s="44"/>
      <c r="BI194" s="44"/>
      <c r="BJ194" s="44"/>
      <c r="BK194" s="44"/>
      <c r="BL194" s="45"/>
    </row>
    <row r="195" spans="1:64" s="9" customFormat="1" ht="12.75">
      <c r="A195" s="34"/>
      <c r="B195" s="35"/>
      <c r="C195" s="35"/>
      <c r="D195" s="35"/>
      <c r="E195" s="35"/>
      <c r="F195" s="23" t="s">
        <v>195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36" t="s">
        <v>95</v>
      </c>
      <c r="W195" s="36"/>
      <c r="X195" s="36"/>
      <c r="Y195" s="36"/>
      <c r="Z195" s="36"/>
      <c r="AA195" s="36"/>
      <c r="AB195" s="36"/>
      <c r="AC195" s="44"/>
      <c r="AD195" s="44"/>
      <c r="AE195" s="44"/>
      <c r="AF195" s="44"/>
      <c r="AG195" s="44"/>
      <c r="AH195" s="44"/>
      <c r="AI195" s="44"/>
      <c r="AJ195" s="44"/>
      <c r="AK195" s="44"/>
      <c r="AL195" s="44"/>
      <c r="AM195" s="44"/>
      <c r="AN195" s="44"/>
      <c r="AO195" s="44"/>
      <c r="AP195" s="44"/>
      <c r="AQ195" s="44"/>
      <c r="AR195" s="44"/>
      <c r="AS195" s="44"/>
      <c r="AT195" s="44"/>
      <c r="AU195" s="44"/>
      <c r="AV195" s="44"/>
      <c r="AW195" s="44"/>
      <c r="AX195" s="44"/>
      <c r="AY195" s="44"/>
      <c r="AZ195" s="44"/>
      <c r="BA195" s="44"/>
      <c r="BB195" s="44"/>
      <c r="BC195" s="44"/>
      <c r="BD195" s="44"/>
      <c r="BE195" s="44"/>
      <c r="BF195" s="44"/>
      <c r="BG195" s="44"/>
      <c r="BH195" s="44"/>
      <c r="BI195" s="44"/>
      <c r="BJ195" s="44"/>
      <c r="BK195" s="44"/>
      <c r="BL195" s="45"/>
    </row>
    <row r="196" spans="1:64" s="9" customFormat="1" ht="12.75">
      <c r="A196" s="34"/>
      <c r="B196" s="35"/>
      <c r="C196" s="35"/>
      <c r="D196" s="35"/>
      <c r="E196" s="35"/>
      <c r="F196" s="23" t="s">
        <v>196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36" t="s">
        <v>95</v>
      </c>
      <c r="W196" s="36"/>
      <c r="X196" s="36"/>
      <c r="Y196" s="36"/>
      <c r="Z196" s="36"/>
      <c r="AA196" s="36"/>
      <c r="AB196" s="36"/>
      <c r="AC196" s="44"/>
      <c r="AD196" s="44"/>
      <c r="AE196" s="44"/>
      <c r="AF196" s="44"/>
      <c r="AG196" s="44"/>
      <c r="AH196" s="44"/>
      <c r="AI196" s="44"/>
      <c r="AJ196" s="44"/>
      <c r="AK196" s="44"/>
      <c r="AL196" s="44"/>
      <c r="AM196" s="44"/>
      <c r="AN196" s="44"/>
      <c r="AO196" s="44"/>
      <c r="AP196" s="44"/>
      <c r="AQ196" s="44"/>
      <c r="AR196" s="44"/>
      <c r="AS196" s="44"/>
      <c r="AT196" s="44"/>
      <c r="AU196" s="44"/>
      <c r="AV196" s="44"/>
      <c r="AW196" s="44"/>
      <c r="AX196" s="44"/>
      <c r="AY196" s="44"/>
      <c r="AZ196" s="44"/>
      <c r="BA196" s="44"/>
      <c r="BB196" s="44"/>
      <c r="BC196" s="44"/>
      <c r="BD196" s="44"/>
      <c r="BE196" s="44"/>
      <c r="BF196" s="44"/>
      <c r="BG196" s="44"/>
      <c r="BH196" s="44"/>
      <c r="BI196" s="44"/>
      <c r="BJ196" s="44"/>
      <c r="BK196" s="44"/>
      <c r="BL196" s="45"/>
    </row>
    <row r="197" spans="1:64" s="9" customFormat="1" ht="12.75">
      <c r="A197" s="34" t="s">
        <v>224</v>
      </c>
      <c r="B197" s="35"/>
      <c r="C197" s="35"/>
      <c r="D197" s="35"/>
      <c r="E197" s="35"/>
      <c r="F197" s="23" t="s">
        <v>201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36" t="s">
        <v>95</v>
      </c>
      <c r="W197" s="36"/>
      <c r="X197" s="36"/>
      <c r="Y197" s="36"/>
      <c r="Z197" s="36"/>
      <c r="AA197" s="36"/>
      <c r="AB197" s="36"/>
      <c r="AC197" s="44"/>
      <c r="AD197" s="44"/>
      <c r="AE197" s="44"/>
      <c r="AF197" s="44"/>
      <c r="AG197" s="44"/>
      <c r="AH197" s="44"/>
      <c r="AI197" s="44"/>
      <c r="AJ197" s="44"/>
      <c r="AK197" s="44"/>
      <c r="AL197" s="44"/>
      <c r="AM197" s="44"/>
      <c r="AN197" s="44"/>
      <c r="AO197" s="44"/>
      <c r="AP197" s="44"/>
      <c r="AQ197" s="44"/>
      <c r="AR197" s="44"/>
      <c r="AS197" s="44"/>
      <c r="AT197" s="44"/>
      <c r="AU197" s="44"/>
      <c r="AV197" s="44"/>
      <c r="AW197" s="44"/>
      <c r="AX197" s="44"/>
      <c r="AY197" s="44"/>
      <c r="AZ197" s="44"/>
      <c r="BA197" s="44"/>
      <c r="BB197" s="44"/>
      <c r="BC197" s="44"/>
      <c r="BD197" s="44"/>
      <c r="BE197" s="44"/>
      <c r="BF197" s="44"/>
      <c r="BG197" s="44"/>
      <c r="BH197" s="44"/>
      <c r="BI197" s="44"/>
      <c r="BJ197" s="44"/>
      <c r="BK197" s="44"/>
      <c r="BL197" s="45"/>
    </row>
    <row r="198" spans="1:64" s="9" customFormat="1" ht="12.75">
      <c r="A198" s="34"/>
      <c r="B198" s="35"/>
      <c r="C198" s="35"/>
      <c r="D198" s="35"/>
      <c r="E198" s="35"/>
      <c r="F198" s="23" t="s">
        <v>225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36"/>
      <c r="W198" s="36"/>
      <c r="X198" s="36"/>
      <c r="Y198" s="36"/>
      <c r="Z198" s="36"/>
      <c r="AA198" s="36"/>
      <c r="AB198" s="36"/>
      <c r="AC198" s="44"/>
      <c r="AD198" s="44"/>
      <c r="AE198" s="44"/>
      <c r="AF198" s="44"/>
      <c r="AG198" s="44"/>
      <c r="AH198" s="44"/>
      <c r="AI198" s="44"/>
      <c r="AJ198" s="44"/>
      <c r="AK198" s="44"/>
      <c r="AL198" s="44"/>
      <c r="AM198" s="44"/>
      <c r="AN198" s="44"/>
      <c r="AO198" s="44"/>
      <c r="AP198" s="44"/>
      <c r="AQ198" s="44"/>
      <c r="AR198" s="44"/>
      <c r="AS198" s="44"/>
      <c r="AT198" s="44"/>
      <c r="AU198" s="44"/>
      <c r="AV198" s="44"/>
      <c r="AW198" s="44"/>
      <c r="AX198" s="44"/>
      <c r="AY198" s="44"/>
      <c r="AZ198" s="44"/>
      <c r="BA198" s="44"/>
      <c r="BB198" s="44"/>
      <c r="BC198" s="44"/>
      <c r="BD198" s="44"/>
      <c r="BE198" s="44"/>
      <c r="BF198" s="44"/>
      <c r="BG198" s="44"/>
      <c r="BH198" s="44"/>
      <c r="BI198" s="44"/>
      <c r="BJ198" s="44"/>
      <c r="BK198" s="44"/>
      <c r="BL198" s="45"/>
    </row>
    <row r="199" spans="1:64" s="9" customFormat="1" ht="12.75">
      <c r="A199" s="34"/>
      <c r="B199" s="35"/>
      <c r="C199" s="35"/>
      <c r="D199" s="35"/>
      <c r="E199" s="35"/>
      <c r="F199" s="23" t="s">
        <v>226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36"/>
      <c r="W199" s="36"/>
      <c r="X199" s="36"/>
      <c r="Y199" s="36"/>
      <c r="Z199" s="36"/>
      <c r="AA199" s="36"/>
      <c r="AB199" s="36"/>
      <c r="AC199" s="44"/>
      <c r="AD199" s="44"/>
      <c r="AE199" s="44"/>
      <c r="AF199" s="44"/>
      <c r="AG199" s="44"/>
      <c r="AH199" s="44"/>
      <c r="AI199" s="44"/>
      <c r="AJ199" s="44"/>
      <c r="AK199" s="44"/>
      <c r="AL199" s="44"/>
      <c r="AM199" s="44"/>
      <c r="AN199" s="44"/>
      <c r="AO199" s="44"/>
      <c r="AP199" s="44"/>
      <c r="AQ199" s="44"/>
      <c r="AR199" s="44"/>
      <c r="AS199" s="44"/>
      <c r="AT199" s="44"/>
      <c r="AU199" s="44"/>
      <c r="AV199" s="44"/>
      <c r="AW199" s="44"/>
      <c r="AX199" s="44"/>
      <c r="AY199" s="44"/>
      <c r="AZ199" s="44"/>
      <c r="BA199" s="44"/>
      <c r="BB199" s="44"/>
      <c r="BC199" s="44"/>
      <c r="BD199" s="44"/>
      <c r="BE199" s="44"/>
      <c r="BF199" s="44"/>
      <c r="BG199" s="44"/>
      <c r="BH199" s="44"/>
      <c r="BI199" s="44"/>
      <c r="BJ199" s="44"/>
      <c r="BK199" s="44"/>
      <c r="BL199" s="45"/>
    </row>
    <row r="200" spans="1:64" s="9" customFormat="1" ht="12.75">
      <c r="A200" s="34" t="s">
        <v>227</v>
      </c>
      <c r="B200" s="35"/>
      <c r="C200" s="35"/>
      <c r="D200" s="35"/>
      <c r="E200" s="35"/>
      <c r="F200" s="23" t="s">
        <v>193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36" t="s">
        <v>95</v>
      </c>
      <c r="W200" s="36"/>
      <c r="X200" s="36"/>
      <c r="Y200" s="36"/>
      <c r="Z200" s="36"/>
      <c r="AA200" s="36"/>
      <c r="AB200" s="36"/>
      <c r="AC200" s="44"/>
      <c r="AD200" s="44"/>
      <c r="AE200" s="44"/>
      <c r="AF200" s="44"/>
      <c r="AG200" s="44"/>
      <c r="AH200" s="44"/>
      <c r="AI200" s="44"/>
      <c r="AJ200" s="44"/>
      <c r="AK200" s="44"/>
      <c r="AL200" s="44"/>
      <c r="AM200" s="44"/>
      <c r="AN200" s="44"/>
      <c r="AO200" s="44"/>
      <c r="AP200" s="44"/>
      <c r="AQ200" s="44"/>
      <c r="AR200" s="44"/>
      <c r="AS200" s="44"/>
      <c r="AT200" s="44"/>
      <c r="AU200" s="44"/>
      <c r="AV200" s="44"/>
      <c r="AW200" s="44"/>
      <c r="AX200" s="44"/>
      <c r="AY200" s="44"/>
      <c r="AZ200" s="44"/>
      <c r="BA200" s="44"/>
      <c r="BB200" s="44"/>
      <c r="BC200" s="44"/>
      <c r="BD200" s="44"/>
      <c r="BE200" s="44"/>
      <c r="BF200" s="44"/>
      <c r="BG200" s="44"/>
      <c r="BH200" s="44"/>
      <c r="BI200" s="44"/>
      <c r="BJ200" s="44"/>
      <c r="BK200" s="44"/>
      <c r="BL200" s="45"/>
    </row>
    <row r="201" spans="1:64" s="9" customFormat="1" ht="12.75">
      <c r="A201" s="34"/>
      <c r="B201" s="35"/>
      <c r="C201" s="35"/>
      <c r="D201" s="35"/>
      <c r="E201" s="35"/>
      <c r="F201" s="23" t="s">
        <v>194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36"/>
      <c r="W201" s="36"/>
      <c r="X201" s="36"/>
      <c r="Y201" s="36"/>
      <c r="Z201" s="36"/>
      <c r="AA201" s="36"/>
      <c r="AB201" s="36"/>
      <c r="AC201" s="44"/>
      <c r="AD201" s="44"/>
      <c r="AE201" s="44"/>
      <c r="AF201" s="44"/>
      <c r="AG201" s="44"/>
      <c r="AH201" s="44"/>
      <c r="AI201" s="44"/>
      <c r="AJ201" s="44"/>
      <c r="AK201" s="44"/>
      <c r="AL201" s="44"/>
      <c r="AM201" s="44"/>
      <c r="AN201" s="44"/>
      <c r="AO201" s="44"/>
      <c r="AP201" s="44"/>
      <c r="AQ201" s="44"/>
      <c r="AR201" s="44"/>
      <c r="AS201" s="44"/>
      <c r="AT201" s="44"/>
      <c r="AU201" s="44"/>
      <c r="AV201" s="44"/>
      <c r="AW201" s="44"/>
      <c r="AX201" s="44"/>
      <c r="AY201" s="44"/>
      <c r="AZ201" s="44"/>
      <c r="BA201" s="44"/>
      <c r="BB201" s="44"/>
      <c r="BC201" s="44"/>
      <c r="BD201" s="44"/>
      <c r="BE201" s="44"/>
      <c r="BF201" s="44"/>
      <c r="BG201" s="44"/>
      <c r="BH201" s="44"/>
      <c r="BI201" s="44"/>
      <c r="BJ201" s="44"/>
      <c r="BK201" s="44"/>
      <c r="BL201" s="45"/>
    </row>
    <row r="202" spans="1:64" s="9" customFormat="1" ht="12.75">
      <c r="A202" s="34"/>
      <c r="B202" s="35"/>
      <c r="C202" s="35"/>
      <c r="D202" s="35"/>
      <c r="E202" s="35"/>
      <c r="F202" s="23" t="s">
        <v>195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36" t="s">
        <v>95</v>
      </c>
      <c r="W202" s="36"/>
      <c r="X202" s="36"/>
      <c r="Y202" s="36"/>
      <c r="Z202" s="36"/>
      <c r="AA202" s="36"/>
      <c r="AB202" s="36"/>
      <c r="AC202" s="44"/>
      <c r="AD202" s="44"/>
      <c r="AE202" s="44"/>
      <c r="AF202" s="44"/>
      <c r="AG202" s="44"/>
      <c r="AH202" s="44"/>
      <c r="AI202" s="44"/>
      <c r="AJ202" s="44"/>
      <c r="AK202" s="44"/>
      <c r="AL202" s="44"/>
      <c r="AM202" s="44"/>
      <c r="AN202" s="44"/>
      <c r="AO202" s="44"/>
      <c r="AP202" s="44"/>
      <c r="AQ202" s="44"/>
      <c r="AR202" s="44"/>
      <c r="AS202" s="44"/>
      <c r="AT202" s="44"/>
      <c r="AU202" s="44"/>
      <c r="AV202" s="44"/>
      <c r="AW202" s="44"/>
      <c r="AX202" s="44"/>
      <c r="AY202" s="44"/>
      <c r="AZ202" s="44"/>
      <c r="BA202" s="44"/>
      <c r="BB202" s="44"/>
      <c r="BC202" s="44"/>
      <c r="BD202" s="44"/>
      <c r="BE202" s="44"/>
      <c r="BF202" s="44"/>
      <c r="BG202" s="44"/>
      <c r="BH202" s="44"/>
      <c r="BI202" s="44"/>
      <c r="BJ202" s="44"/>
      <c r="BK202" s="44"/>
      <c r="BL202" s="45"/>
    </row>
    <row r="203" spans="1:64" s="9" customFormat="1" ht="12.75">
      <c r="A203" s="34"/>
      <c r="B203" s="35"/>
      <c r="C203" s="35"/>
      <c r="D203" s="35"/>
      <c r="E203" s="35"/>
      <c r="F203" s="23" t="s">
        <v>196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36" t="s">
        <v>95</v>
      </c>
      <c r="W203" s="36"/>
      <c r="X203" s="36"/>
      <c r="Y203" s="36"/>
      <c r="Z203" s="36"/>
      <c r="AA203" s="36"/>
      <c r="AB203" s="36"/>
      <c r="AC203" s="44"/>
      <c r="AD203" s="44"/>
      <c r="AE203" s="44"/>
      <c r="AF203" s="44"/>
      <c r="AG203" s="44"/>
      <c r="AH203" s="44"/>
      <c r="AI203" s="44"/>
      <c r="AJ203" s="44"/>
      <c r="AK203" s="44"/>
      <c r="AL203" s="44"/>
      <c r="AM203" s="44"/>
      <c r="AN203" s="44"/>
      <c r="AO203" s="44"/>
      <c r="AP203" s="44"/>
      <c r="AQ203" s="44"/>
      <c r="AR203" s="44"/>
      <c r="AS203" s="44"/>
      <c r="AT203" s="44"/>
      <c r="AU203" s="44"/>
      <c r="AV203" s="44"/>
      <c r="AW203" s="44"/>
      <c r="AX203" s="44"/>
      <c r="AY203" s="44"/>
      <c r="AZ203" s="44"/>
      <c r="BA203" s="44"/>
      <c r="BB203" s="44"/>
      <c r="BC203" s="44"/>
      <c r="BD203" s="44"/>
      <c r="BE203" s="44"/>
      <c r="BF203" s="44"/>
      <c r="BG203" s="44"/>
      <c r="BH203" s="44"/>
      <c r="BI203" s="44"/>
      <c r="BJ203" s="44"/>
      <c r="BK203" s="44"/>
      <c r="BL203" s="45"/>
    </row>
    <row r="204" spans="1:64" s="9" customFormat="1" ht="12.75">
      <c r="A204" s="34" t="s">
        <v>228</v>
      </c>
      <c r="B204" s="35"/>
      <c r="C204" s="35"/>
      <c r="D204" s="35"/>
      <c r="E204" s="35"/>
      <c r="F204" s="23" t="s">
        <v>198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36" t="s">
        <v>95</v>
      </c>
      <c r="W204" s="36"/>
      <c r="X204" s="36"/>
      <c r="Y204" s="36"/>
      <c r="Z204" s="36"/>
      <c r="AA204" s="36"/>
      <c r="AB204" s="36"/>
      <c r="AC204" s="44"/>
      <c r="AD204" s="44"/>
      <c r="AE204" s="44"/>
      <c r="AF204" s="44"/>
      <c r="AG204" s="44"/>
      <c r="AH204" s="44"/>
      <c r="AI204" s="44"/>
      <c r="AJ204" s="44"/>
      <c r="AK204" s="44"/>
      <c r="AL204" s="44"/>
      <c r="AM204" s="44"/>
      <c r="AN204" s="44"/>
      <c r="AO204" s="44"/>
      <c r="AP204" s="44"/>
      <c r="AQ204" s="44"/>
      <c r="AR204" s="44"/>
      <c r="AS204" s="44"/>
      <c r="AT204" s="44"/>
      <c r="AU204" s="44"/>
      <c r="AV204" s="44"/>
      <c r="AW204" s="44"/>
      <c r="AX204" s="44"/>
      <c r="AY204" s="44"/>
      <c r="AZ204" s="44"/>
      <c r="BA204" s="44"/>
      <c r="BB204" s="44"/>
      <c r="BC204" s="44"/>
      <c r="BD204" s="44"/>
      <c r="BE204" s="44"/>
      <c r="BF204" s="44"/>
      <c r="BG204" s="44"/>
      <c r="BH204" s="44"/>
      <c r="BI204" s="44"/>
      <c r="BJ204" s="44"/>
      <c r="BK204" s="44"/>
      <c r="BL204" s="45"/>
    </row>
    <row r="205" spans="1:64" s="9" customFormat="1" ht="12.75">
      <c r="A205" s="34"/>
      <c r="B205" s="35"/>
      <c r="C205" s="35"/>
      <c r="D205" s="35"/>
      <c r="E205" s="35"/>
      <c r="F205" s="23" t="s">
        <v>195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36" t="s">
        <v>95</v>
      </c>
      <c r="W205" s="36"/>
      <c r="X205" s="36"/>
      <c r="Y205" s="36"/>
      <c r="Z205" s="36"/>
      <c r="AA205" s="36"/>
      <c r="AB205" s="36"/>
      <c r="AC205" s="44"/>
      <c r="AD205" s="44"/>
      <c r="AE205" s="44"/>
      <c r="AF205" s="44"/>
      <c r="AG205" s="44"/>
      <c r="AH205" s="44"/>
      <c r="AI205" s="44"/>
      <c r="AJ205" s="44"/>
      <c r="AK205" s="44"/>
      <c r="AL205" s="44"/>
      <c r="AM205" s="44"/>
      <c r="AN205" s="44"/>
      <c r="AO205" s="44"/>
      <c r="AP205" s="44"/>
      <c r="AQ205" s="44"/>
      <c r="AR205" s="44"/>
      <c r="AS205" s="44"/>
      <c r="AT205" s="44"/>
      <c r="AU205" s="44"/>
      <c r="AV205" s="44"/>
      <c r="AW205" s="44"/>
      <c r="AX205" s="44"/>
      <c r="AY205" s="44"/>
      <c r="AZ205" s="44"/>
      <c r="BA205" s="44"/>
      <c r="BB205" s="44"/>
      <c r="BC205" s="44"/>
      <c r="BD205" s="44"/>
      <c r="BE205" s="44"/>
      <c r="BF205" s="44"/>
      <c r="BG205" s="44"/>
      <c r="BH205" s="44"/>
      <c r="BI205" s="44"/>
      <c r="BJ205" s="44"/>
      <c r="BK205" s="44"/>
      <c r="BL205" s="45"/>
    </row>
    <row r="206" spans="1:64" s="9" customFormat="1" ht="12.75">
      <c r="A206" s="34"/>
      <c r="B206" s="35"/>
      <c r="C206" s="35"/>
      <c r="D206" s="35"/>
      <c r="E206" s="35"/>
      <c r="F206" s="23" t="s">
        <v>196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36" t="s">
        <v>95</v>
      </c>
      <c r="W206" s="36"/>
      <c r="X206" s="36"/>
      <c r="Y206" s="36"/>
      <c r="Z206" s="36"/>
      <c r="AA206" s="36"/>
      <c r="AB206" s="36"/>
      <c r="AC206" s="44"/>
      <c r="AD206" s="44"/>
      <c r="AE206" s="44"/>
      <c r="AF206" s="44"/>
      <c r="AG206" s="44"/>
      <c r="AH206" s="44"/>
      <c r="AI206" s="44"/>
      <c r="AJ206" s="44"/>
      <c r="AK206" s="44"/>
      <c r="AL206" s="44"/>
      <c r="AM206" s="44"/>
      <c r="AN206" s="44"/>
      <c r="AO206" s="44"/>
      <c r="AP206" s="44"/>
      <c r="AQ206" s="44"/>
      <c r="AR206" s="44"/>
      <c r="AS206" s="44"/>
      <c r="AT206" s="44"/>
      <c r="AU206" s="44"/>
      <c r="AV206" s="44"/>
      <c r="AW206" s="44"/>
      <c r="AX206" s="44"/>
      <c r="AY206" s="44"/>
      <c r="AZ206" s="44"/>
      <c r="BA206" s="44"/>
      <c r="BB206" s="44"/>
      <c r="BC206" s="44"/>
      <c r="BD206" s="44"/>
      <c r="BE206" s="44"/>
      <c r="BF206" s="44"/>
      <c r="BG206" s="44"/>
      <c r="BH206" s="44"/>
      <c r="BI206" s="44"/>
      <c r="BJ206" s="44"/>
      <c r="BK206" s="44"/>
      <c r="BL206" s="45"/>
    </row>
    <row r="207" spans="1:64" s="9" customFormat="1" ht="12.75">
      <c r="A207" s="34" t="s">
        <v>229</v>
      </c>
      <c r="B207" s="35"/>
      <c r="C207" s="35"/>
      <c r="D207" s="35"/>
      <c r="E207" s="35"/>
      <c r="F207" s="23" t="s">
        <v>230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36" t="s">
        <v>95</v>
      </c>
      <c r="W207" s="36"/>
      <c r="X207" s="36"/>
      <c r="Y207" s="36"/>
      <c r="Z207" s="36"/>
      <c r="AA207" s="36"/>
      <c r="AB207" s="36"/>
      <c r="AC207" s="44"/>
      <c r="AD207" s="44"/>
      <c r="AE207" s="44"/>
      <c r="AF207" s="44"/>
      <c r="AG207" s="44"/>
      <c r="AH207" s="44"/>
      <c r="AI207" s="44"/>
      <c r="AJ207" s="44"/>
      <c r="AK207" s="44"/>
      <c r="AL207" s="44"/>
      <c r="AM207" s="44"/>
      <c r="AN207" s="44"/>
      <c r="AO207" s="44"/>
      <c r="AP207" s="44"/>
      <c r="AQ207" s="44"/>
      <c r="AR207" s="44"/>
      <c r="AS207" s="44"/>
      <c r="AT207" s="44"/>
      <c r="AU207" s="44"/>
      <c r="AV207" s="44"/>
      <c r="AW207" s="44"/>
      <c r="AX207" s="44"/>
      <c r="AY207" s="44"/>
      <c r="AZ207" s="44"/>
      <c r="BA207" s="44"/>
      <c r="BB207" s="44"/>
      <c r="BC207" s="44"/>
      <c r="BD207" s="44"/>
      <c r="BE207" s="44"/>
      <c r="BF207" s="44"/>
      <c r="BG207" s="44"/>
      <c r="BH207" s="44"/>
      <c r="BI207" s="44"/>
      <c r="BJ207" s="44"/>
      <c r="BK207" s="44"/>
      <c r="BL207" s="45"/>
    </row>
    <row r="208" spans="1:64" s="9" customFormat="1" ht="12.75">
      <c r="A208" s="34"/>
      <c r="B208" s="35"/>
      <c r="C208" s="35"/>
      <c r="D208" s="35"/>
      <c r="E208" s="35"/>
      <c r="F208" s="23" t="s">
        <v>231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36"/>
      <c r="W208" s="36"/>
      <c r="X208" s="36"/>
      <c r="Y208" s="36"/>
      <c r="Z208" s="36"/>
      <c r="AA208" s="36"/>
      <c r="AB208" s="36"/>
      <c r="AC208" s="44"/>
      <c r="AD208" s="44"/>
      <c r="AE208" s="44"/>
      <c r="AF208" s="44"/>
      <c r="AG208" s="44"/>
      <c r="AH208" s="44"/>
      <c r="AI208" s="44"/>
      <c r="AJ208" s="44"/>
      <c r="AK208" s="44"/>
      <c r="AL208" s="44"/>
      <c r="AM208" s="44"/>
      <c r="AN208" s="44"/>
      <c r="AO208" s="44"/>
      <c r="AP208" s="44"/>
      <c r="AQ208" s="44"/>
      <c r="AR208" s="44"/>
      <c r="AS208" s="44"/>
      <c r="AT208" s="44"/>
      <c r="AU208" s="44"/>
      <c r="AV208" s="44"/>
      <c r="AW208" s="44"/>
      <c r="AX208" s="44"/>
      <c r="AY208" s="44"/>
      <c r="AZ208" s="44"/>
      <c r="BA208" s="44"/>
      <c r="BB208" s="44"/>
      <c r="BC208" s="44"/>
      <c r="BD208" s="44"/>
      <c r="BE208" s="44"/>
      <c r="BF208" s="44"/>
      <c r="BG208" s="44"/>
      <c r="BH208" s="44"/>
      <c r="BI208" s="44"/>
      <c r="BJ208" s="44"/>
      <c r="BK208" s="44"/>
      <c r="BL208" s="45"/>
    </row>
    <row r="209" spans="1:64" s="9" customFormat="1" ht="12.75">
      <c r="A209" s="34" t="s">
        <v>232</v>
      </c>
      <c r="B209" s="35"/>
      <c r="C209" s="35"/>
      <c r="D209" s="35"/>
      <c r="E209" s="35"/>
      <c r="F209" s="23" t="s">
        <v>193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36" t="s">
        <v>95</v>
      </c>
      <c r="W209" s="36"/>
      <c r="X209" s="36"/>
      <c r="Y209" s="36"/>
      <c r="Z209" s="36"/>
      <c r="AA209" s="36"/>
      <c r="AB209" s="36"/>
      <c r="AC209" s="44"/>
      <c r="AD209" s="44"/>
      <c r="AE209" s="44"/>
      <c r="AF209" s="44"/>
      <c r="AG209" s="44"/>
      <c r="AH209" s="44"/>
      <c r="AI209" s="44"/>
      <c r="AJ209" s="44"/>
      <c r="AK209" s="44"/>
      <c r="AL209" s="44"/>
      <c r="AM209" s="44"/>
      <c r="AN209" s="44"/>
      <c r="AO209" s="44"/>
      <c r="AP209" s="44"/>
      <c r="AQ209" s="44"/>
      <c r="AR209" s="44"/>
      <c r="AS209" s="44"/>
      <c r="AT209" s="44"/>
      <c r="AU209" s="44"/>
      <c r="AV209" s="44"/>
      <c r="AW209" s="44"/>
      <c r="AX209" s="44"/>
      <c r="AY209" s="44"/>
      <c r="AZ209" s="44"/>
      <c r="BA209" s="44"/>
      <c r="BB209" s="44"/>
      <c r="BC209" s="44"/>
      <c r="BD209" s="44"/>
      <c r="BE209" s="44"/>
      <c r="BF209" s="44"/>
      <c r="BG209" s="44"/>
      <c r="BH209" s="44"/>
      <c r="BI209" s="44"/>
      <c r="BJ209" s="44"/>
      <c r="BK209" s="44"/>
      <c r="BL209" s="45"/>
    </row>
    <row r="210" spans="1:64" s="9" customFormat="1" ht="12.75">
      <c r="A210" s="34"/>
      <c r="B210" s="35"/>
      <c r="C210" s="35"/>
      <c r="D210" s="35"/>
      <c r="E210" s="35"/>
      <c r="F210" s="23" t="s">
        <v>194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36"/>
      <c r="W210" s="36"/>
      <c r="X210" s="36"/>
      <c r="Y210" s="36"/>
      <c r="Z210" s="36"/>
      <c r="AA210" s="36"/>
      <c r="AB210" s="36"/>
      <c r="AC210" s="44"/>
      <c r="AD210" s="44"/>
      <c r="AE210" s="44"/>
      <c r="AF210" s="44"/>
      <c r="AG210" s="44"/>
      <c r="AH210" s="44"/>
      <c r="AI210" s="44"/>
      <c r="AJ210" s="44"/>
      <c r="AK210" s="44"/>
      <c r="AL210" s="44"/>
      <c r="AM210" s="44"/>
      <c r="AN210" s="44"/>
      <c r="AO210" s="44"/>
      <c r="AP210" s="44"/>
      <c r="AQ210" s="44"/>
      <c r="AR210" s="44"/>
      <c r="AS210" s="44"/>
      <c r="AT210" s="44"/>
      <c r="AU210" s="44"/>
      <c r="AV210" s="44"/>
      <c r="AW210" s="44"/>
      <c r="AX210" s="44"/>
      <c r="AY210" s="44"/>
      <c r="AZ210" s="44"/>
      <c r="BA210" s="44"/>
      <c r="BB210" s="44"/>
      <c r="BC210" s="44"/>
      <c r="BD210" s="44"/>
      <c r="BE210" s="44"/>
      <c r="BF210" s="44"/>
      <c r="BG210" s="44"/>
      <c r="BH210" s="44"/>
      <c r="BI210" s="44"/>
      <c r="BJ210" s="44"/>
      <c r="BK210" s="44"/>
      <c r="BL210" s="45"/>
    </row>
    <row r="211" spans="1:64" s="9" customFormat="1" ht="12.75">
      <c r="A211" s="34"/>
      <c r="B211" s="35"/>
      <c r="C211" s="35"/>
      <c r="D211" s="35"/>
      <c r="E211" s="35"/>
      <c r="F211" s="23" t="s">
        <v>195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36" t="s">
        <v>95</v>
      </c>
      <c r="W211" s="36"/>
      <c r="X211" s="36"/>
      <c r="Y211" s="36"/>
      <c r="Z211" s="36"/>
      <c r="AA211" s="36"/>
      <c r="AB211" s="36"/>
      <c r="AC211" s="44"/>
      <c r="AD211" s="44"/>
      <c r="AE211" s="44"/>
      <c r="AF211" s="44"/>
      <c r="AG211" s="44"/>
      <c r="AH211" s="44"/>
      <c r="AI211" s="44"/>
      <c r="AJ211" s="44"/>
      <c r="AK211" s="44"/>
      <c r="AL211" s="44"/>
      <c r="AM211" s="44"/>
      <c r="AN211" s="44"/>
      <c r="AO211" s="44"/>
      <c r="AP211" s="44"/>
      <c r="AQ211" s="44"/>
      <c r="AR211" s="44"/>
      <c r="AS211" s="44"/>
      <c r="AT211" s="44"/>
      <c r="AU211" s="44"/>
      <c r="AV211" s="44"/>
      <c r="AW211" s="44"/>
      <c r="AX211" s="44"/>
      <c r="AY211" s="44"/>
      <c r="AZ211" s="44"/>
      <c r="BA211" s="44"/>
      <c r="BB211" s="44"/>
      <c r="BC211" s="44"/>
      <c r="BD211" s="44"/>
      <c r="BE211" s="44"/>
      <c r="BF211" s="44"/>
      <c r="BG211" s="44"/>
      <c r="BH211" s="44"/>
      <c r="BI211" s="44"/>
      <c r="BJ211" s="44"/>
      <c r="BK211" s="44"/>
      <c r="BL211" s="45"/>
    </row>
    <row r="212" spans="1:64" s="9" customFormat="1" ht="12.75">
      <c r="A212" s="34"/>
      <c r="B212" s="35"/>
      <c r="C212" s="35"/>
      <c r="D212" s="35"/>
      <c r="E212" s="35"/>
      <c r="F212" s="23" t="s">
        <v>196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36" t="s">
        <v>95</v>
      </c>
      <c r="W212" s="36"/>
      <c r="X212" s="36"/>
      <c r="Y212" s="36"/>
      <c r="Z212" s="36"/>
      <c r="AA212" s="36"/>
      <c r="AB212" s="36"/>
      <c r="AC212" s="44"/>
      <c r="AD212" s="44"/>
      <c r="AE212" s="44"/>
      <c r="AF212" s="44"/>
      <c r="AG212" s="44"/>
      <c r="AH212" s="44"/>
      <c r="AI212" s="44"/>
      <c r="AJ212" s="44"/>
      <c r="AK212" s="44"/>
      <c r="AL212" s="44"/>
      <c r="AM212" s="44"/>
      <c r="AN212" s="44"/>
      <c r="AO212" s="44"/>
      <c r="AP212" s="44"/>
      <c r="AQ212" s="44"/>
      <c r="AR212" s="44"/>
      <c r="AS212" s="44"/>
      <c r="AT212" s="44"/>
      <c r="AU212" s="44"/>
      <c r="AV212" s="44"/>
      <c r="AW212" s="44"/>
      <c r="AX212" s="44"/>
      <c r="AY212" s="44"/>
      <c r="AZ212" s="44"/>
      <c r="BA212" s="44"/>
      <c r="BB212" s="44"/>
      <c r="BC212" s="44"/>
      <c r="BD212" s="44"/>
      <c r="BE212" s="44"/>
      <c r="BF212" s="44"/>
      <c r="BG212" s="44"/>
      <c r="BH212" s="44"/>
      <c r="BI212" s="44"/>
      <c r="BJ212" s="44"/>
      <c r="BK212" s="44"/>
      <c r="BL212" s="45"/>
    </row>
    <row r="213" spans="1:64" s="9" customFormat="1" ht="12.75">
      <c r="A213" s="34" t="s">
        <v>233</v>
      </c>
      <c r="B213" s="35"/>
      <c r="C213" s="35"/>
      <c r="D213" s="35"/>
      <c r="E213" s="35"/>
      <c r="F213" s="23" t="s">
        <v>198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36" t="s">
        <v>95</v>
      </c>
      <c r="W213" s="36"/>
      <c r="X213" s="36"/>
      <c r="Y213" s="36"/>
      <c r="Z213" s="36"/>
      <c r="AA213" s="36"/>
      <c r="AB213" s="36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  <c r="BE213" s="44"/>
      <c r="BF213" s="44"/>
      <c r="BG213" s="44"/>
      <c r="BH213" s="44"/>
      <c r="BI213" s="44"/>
      <c r="BJ213" s="44"/>
      <c r="BK213" s="44"/>
      <c r="BL213" s="45"/>
    </row>
    <row r="214" spans="1:64" s="9" customFormat="1" ht="12.75">
      <c r="A214" s="34"/>
      <c r="B214" s="35"/>
      <c r="C214" s="35"/>
      <c r="D214" s="35"/>
      <c r="E214" s="35"/>
      <c r="F214" s="23" t="s">
        <v>195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36" t="s">
        <v>95</v>
      </c>
      <c r="W214" s="36"/>
      <c r="X214" s="36"/>
      <c r="Y214" s="36"/>
      <c r="Z214" s="36"/>
      <c r="AA214" s="36"/>
      <c r="AB214" s="36"/>
      <c r="AC214" s="44"/>
      <c r="AD214" s="44"/>
      <c r="AE214" s="44"/>
      <c r="AF214" s="44"/>
      <c r="AG214" s="44"/>
      <c r="AH214" s="44"/>
      <c r="AI214" s="44"/>
      <c r="AJ214" s="44"/>
      <c r="AK214" s="44"/>
      <c r="AL214" s="44"/>
      <c r="AM214" s="44"/>
      <c r="AN214" s="44"/>
      <c r="AO214" s="44"/>
      <c r="AP214" s="44"/>
      <c r="AQ214" s="44"/>
      <c r="AR214" s="44"/>
      <c r="AS214" s="44"/>
      <c r="AT214" s="44"/>
      <c r="AU214" s="44"/>
      <c r="AV214" s="44"/>
      <c r="AW214" s="44"/>
      <c r="AX214" s="44"/>
      <c r="AY214" s="44"/>
      <c r="AZ214" s="44"/>
      <c r="BA214" s="44"/>
      <c r="BB214" s="44"/>
      <c r="BC214" s="44"/>
      <c r="BD214" s="44"/>
      <c r="BE214" s="44"/>
      <c r="BF214" s="44"/>
      <c r="BG214" s="44"/>
      <c r="BH214" s="44"/>
      <c r="BI214" s="44"/>
      <c r="BJ214" s="44"/>
      <c r="BK214" s="44"/>
      <c r="BL214" s="45"/>
    </row>
    <row r="215" spans="1:64" s="9" customFormat="1" ht="12.75">
      <c r="A215" s="48"/>
      <c r="B215" s="49"/>
      <c r="C215" s="49"/>
      <c r="D215" s="49"/>
      <c r="E215" s="49"/>
      <c r="F215" s="51" t="s">
        <v>196</v>
      </c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60" t="s">
        <v>95</v>
      </c>
      <c r="W215" s="60"/>
      <c r="X215" s="60"/>
      <c r="Y215" s="60"/>
      <c r="Z215" s="60"/>
      <c r="AA215" s="60"/>
      <c r="AB215" s="60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/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7"/>
    </row>
    <row r="216" spans="1:64" s="9" customFormat="1" ht="12.75">
      <c r="A216" s="34" t="s">
        <v>47</v>
      </c>
      <c r="B216" s="35"/>
      <c r="C216" s="35"/>
      <c r="D216" s="35"/>
      <c r="E216" s="35"/>
      <c r="F216" s="23" t="s">
        <v>234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36" t="s">
        <v>95</v>
      </c>
      <c r="W216" s="36"/>
      <c r="X216" s="36"/>
      <c r="Y216" s="36"/>
      <c r="Z216" s="36"/>
      <c r="AA216" s="36"/>
      <c r="AB216" s="36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5"/>
    </row>
    <row r="217" spans="1:64" s="9" customFormat="1" ht="12.75">
      <c r="A217" s="34"/>
      <c r="B217" s="35"/>
      <c r="C217" s="35"/>
      <c r="D217" s="35"/>
      <c r="E217" s="35"/>
      <c r="F217" s="23" t="s">
        <v>235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36"/>
      <c r="W217" s="36"/>
      <c r="X217" s="36"/>
      <c r="Y217" s="36"/>
      <c r="Z217" s="36"/>
      <c r="AA217" s="36"/>
      <c r="AB217" s="36"/>
      <c r="AC217" s="44"/>
      <c r="AD217" s="44"/>
      <c r="AE217" s="44"/>
      <c r="AF217" s="44"/>
      <c r="AG217" s="44"/>
      <c r="AH217" s="44"/>
      <c r="AI217" s="44"/>
      <c r="AJ217" s="44"/>
      <c r="AK217" s="44"/>
      <c r="AL217" s="44"/>
      <c r="AM217" s="44"/>
      <c r="AN217" s="44"/>
      <c r="AO217" s="44"/>
      <c r="AP217" s="44"/>
      <c r="AQ217" s="44"/>
      <c r="AR217" s="44"/>
      <c r="AS217" s="44"/>
      <c r="AT217" s="44"/>
      <c r="AU217" s="44"/>
      <c r="AV217" s="44"/>
      <c r="AW217" s="44"/>
      <c r="AX217" s="44"/>
      <c r="AY217" s="44"/>
      <c r="AZ217" s="44"/>
      <c r="BA217" s="44"/>
      <c r="BB217" s="44"/>
      <c r="BC217" s="44"/>
      <c r="BD217" s="44"/>
      <c r="BE217" s="44"/>
      <c r="BF217" s="44"/>
      <c r="BG217" s="44"/>
      <c r="BH217" s="44"/>
      <c r="BI217" s="44"/>
      <c r="BJ217" s="44"/>
      <c r="BK217" s="44"/>
      <c r="BL217" s="45"/>
    </row>
    <row r="218" spans="1:64" s="9" customFormat="1" ht="12.75">
      <c r="A218" s="34"/>
      <c r="B218" s="35"/>
      <c r="C218" s="35"/>
      <c r="D218" s="35"/>
      <c r="E218" s="35"/>
      <c r="F218" s="23" t="s">
        <v>236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36"/>
      <c r="W218" s="36"/>
      <c r="X218" s="36"/>
      <c r="Y218" s="36"/>
      <c r="Z218" s="36"/>
      <c r="AA218" s="36"/>
      <c r="AB218" s="36"/>
      <c r="AC218" s="44"/>
      <c r="AD218" s="44"/>
      <c r="AE218" s="44"/>
      <c r="AF218" s="44"/>
      <c r="AG218" s="44"/>
      <c r="AH218" s="44"/>
      <c r="AI218" s="44"/>
      <c r="AJ218" s="44"/>
      <c r="AK218" s="44"/>
      <c r="AL218" s="44"/>
      <c r="AM218" s="44"/>
      <c r="AN218" s="44"/>
      <c r="AO218" s="44"/>
      <c r="AP218" s="44"/>
      <c r="AQ218" s="44"/>
      <c r="AR218" s="44"/>
      <c r="AS218" s="44"/>
      <c r="AT218" s="44"/>
      <c r="AU218" s="44"/>
      <c r="AV218" s="44"/>
      <c r="AW218" s="44"/>
      <c r="AX218" s="44"/>
      <c r="AY218" s="44"/>
      <c r="AZ218" s="44"/>
      <c r="BA218" s="44"/>
      <c r="BB218" s="44"/>
      <c r="BC218" s="44"/>
      <c r="BD218" s="44"/>
      <c r="BE218" s="44"/>
      <c r="BF218" s="44"/>
      <c r="BG218" s="44"/>
      <c r="BH218" s="44"/>
      <c r="BI218" s="44"/>
      <c r="BJ218" s="44"/>
      <c r="BK218" s="44"/>
      <c r="BL218" s="45"/>
    </row>
    <row r="219" spans="1:64" s="9" customFormat="1" ht="12.75">
      <c r="A219" s="34"/>
      <c r="B219" s="35"/>
      <c r="C219" s="35"/>
      <c r="D219" s="35"/>
      <c r="E219" s="35"/>
      <c r="F219" s="23" t="s">
        <v>237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36"/>
      <c r="W219" s="36"/>
      <c r="X219" s="36"/>
      <c r="Y219" s="36"/>
      <c r="Z219" s="36"/>
      <c r="AA219" s="36"/>
      <c r="AB219" s="36"/>
      <c r="AC219" s="44"/>
      <c r="AD219" s="44"/>
      <c r="AE219" s="44"/>
      <c r="AF219" s="44"/>
      <c r="AG219" s="44"/>
      <c r="AH219" s="44"/>
      <c r="AI219" s="44"/>
      <c r="AJ219" s="44"/>
      <c r="AK219" s="44"/>
      <c r="AL219" s="44"/>
      <c r="AM219" s="44"/>
      <c r="AN219" s="44"/>
      <c r="AO219" s="44"/>
      <c r="AP219" s="44"/>
      <c r="AQ219" s="44"/>
      <c r="AR219" s="44"/>
      <c r="AS219" s="44"/>
      <c r="AT219" s="44"/>
      <c r="AU219" s="44"/>
      <c r="AV219" s="44"/>
      <c r="AW219" s="44"/>
      <c r="AX219" s="44"/>
      <c r="AY219" s="44"/>
      <c r="AZ219" s="44"/>
      <c r="BA219" s="44"/>
      <c r="BB219" s="44"/>
      <c r="BC219" s="44"/>
      <c r="BD219" s="44"/>
      <c r="BE219" s="44"/>
      <c r="BF219" s="44"/>
      <c r="BG219" s="44"/>
      <c r="BH219" s="44"/>
      <c r="BI219" s="44"/>
      <c r="BJ219" s="44"/>
      <c r="BK219" s="44"/>
      <c r="BL219" s="45"/>
    </row>
    <row r="220" spans="1:64" s="9" customFormat="1" ht="12.75">
      <c r="A220" s="34"/>
      <c r="B220" s="35"/>
      <c r="C220" s="35"/>
      <c r="D220" s="35"/>
      <c r="E220" s="35"/>
      <c r="F220" s="23" t="s">
        <v>88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36"/>
      <c r="W220" s="36"/>
      <c r="X220" s="36"/>
      <c r="Y220" s="36"/>
      <c r="Z220" s="36"/>
      <c r="AA220" s="36"/>
      <c r="AB220" s="36"/>
      <c r="AC220" s="44"/>
      <c r="AD220" s="44"/>
      <c r="AE220" s="44"/>
      <c r="AF220" s="44"/>
      <c r="AG220" s="44"/>
      <c r="AH220" s="44"/>
      <c r="AI220" s="44"/>
      <c r="AJ220" s="44"/>
      <c r="AK220" s="44"/>
      <c r="AL220" s="44"/>
      <c r="AM220" s="44"/>
      <c r="AN220" s="44"/>
      <c r="AO220" s="44"/>
      <c r="AP220" s="44"/>
      <c r="AQ220" s="44"/>
      <c r="AR220" s="44"/>
      <c r="AS220" s="44"/>
      <c r="AT220" s="44"/>
      <c r="AU220" s="44"/>
      <c r="AV220" s="44"/>
      <c r="AW220" s="44"/>
      <c r="AX220" s="44"/>
      <c r="AY220" s="44"/>
      <c r="AZ220" s="44"/>
      <c r="BA220" s="44"/>
      <c r="BB220" s="44"/>
      <c r="BC220" s="44"/>
      <c r="BD220" s="44"/>
      <c r="BE220" s="44"/>
      <c r="BF220" s="44"/>
      <c r="BG220" s="44"/>
      <c r="BH220" s="44"/>
      <c r="BI220" s="44"/>
      <c r="BJ220" s="44"/>
      <c r="BK220" s="44"/>
      <c r="BL220" s="45"/>
    </row>
    <row r="221" spans="1:64" s="9" customFormat="1" ht="12.75">
      <c r="A221" s="34"/>
      <c r="B221" s="35"/>
      <c r="C221" s="35"/>
      <c r="D221" s="35"/>
      <c r="E221" s="35"/>
      <c r="F221" s="23" t="s">
        <v>192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36"/>
      <c r="W221" s="36"/>
      <c r="X221" s="36"/>
      <c r="Y221" s="36"/>
      <c r="Z221" s="36"/>
      <c r="AA221" s="36"/>
      <c r="AB221" s="36"/>
      <c r="AC221" s="44"/>
      <c r="AD221" s="44"/>
      <c r="AE221" s="44"/>
      <c r="AF221" s="44"/>
      <c r="AG221" s="44"/>
      <c r="AH221" s="44"/>
      <c r="AI221" s="44"/>
      <c r="AJ221" s="44"/>
      <c r="AK221" s="44"/>
      <c r="AL221" s="44"/>
      <c r="AM221" s="44"/>
      <c r="AN221" s="44"/>
      <c r="AO221" s="44"/>
      <c r="AP221" s="44"/>
      <c r="AQ221" s="44"/>
      <c r="AR221" s="44"/>
      <c r="AS221" s="44"/>
      <c r="AT221" s="44"/>
      <c r="AU221" s="44"/>
      <c r="AV221" s="44"/>
      <c r="AW221" s="44"/>
      <c r="AX221" s="44"/>
      <c r="AY221" s="44"/>
      <c r="AZ221" s="44"/>
      <c r="BA221" s="44"/>
      <c r="BB221" s="44"/>
      <c r="BC221" s="44"/>
      <c r="BD221" s="44"/>
      <c r="BE221" s="44"/>
      <c r="BF221" s="44"/>
      <c r="BG221" s="44"/>
      <c r="BH221" s="44"/>
      <c r="BI221" s="44"/>
      <c r="BJ221" s="44"/>
      <c r="BK221" s="44"/>
      <c r="BL221" s="45"/>
    </row>
    <row r="222" spans="1:64" s="9" customFormat="1" ht="12.75">
      <c r="A222" s="34"/>
      <c r="B222" s="35"/>
      <c r="C222" s="35"/>
      <c r="D222" s="35"/>
      <c r="E222" s="35"/>
      <c r="F222" s="23" t="s">
        <v>238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36"/>
      <c r="W222" s="36"/>
      <c r="X222" s="36"/>
      <c r="Y222" s="36"/>
      <c r="Z222" s="36"/>
      <c r="AA222" s="36"/>
      <c r="AB222" s="36"/>
      <c r="AC222" s="44"/>
      <c r="AD222" s="44"/>
      <c r="AE222" s="44"/>
      <c r="AF222" s="44"/>
      <c r="AG222" s="44"/>
      <c r="AH222" s="44"/>
      <c r="AI222" s="44"/>
      <c r="AJ222" s="44"/>
      <c r="AK222" s="44"/>
      <c r="AL222" s="44"/>
      <c r="AM222" s="44"/>
      <c r="AN222" s="44"/>
      <c r="AO222" s="44"/>
      <c r="AP222" s="44"/>
      <c r="AQ222" s="44"/>
      <c r="AR222" s="44"/>
      <c r="AS222" s="44"/>
      <c r="AT222" s="44"/>
      <c r="AU222" s="44"/>
      <c r="AV222" s="44"/>
      <c r="AW222" s="44"/>
      <c r="AX222" s="44"/>
      <c r="AY222" s="44"/>
      <c r="AZ222" s="44"/>
      <c r="BA222" s="44"/>
      <c r="BB222" s="44"/>
      <c r="BC222" s="44"/>
      <c r="BD222" s="44"/>
      <c r="BE222" s="44"/>
      <c r="BF222" s="44"/>
      <c r="BG222" s="44"/>
      <c r="BH222" s="44"/>
      <c r="BI222" s="44"/>
      <c r="BJ222" s="44"/>
      <c r="BK222" s="44"/>
      <c r="BL222" s="45"/>
    </row>
    <row r="223" spans="1:64" s="9" customFormat="1" ht="12.75">
      <c r="A223" s="34"/>
      <c r="B223" s="35"/>
      <c r="C223" s="35"/>
      <c r="D223" s="35"/>
      <c r="E223" s="35"/>
      <c r="F223" s="23" t="s">
        <v>239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36" t="s">
        <v>95</v>
      </c>
      <c r="W223" s="36"/>
      <c r="X223" s="36"/>
      <c r="Y223" s="36"/>
      <c r="Z223" s="36"/>
      <c r="AA223" s="36"/>
      <c r="AB223" s="36"/>
      <c r="AC223" s="44"/>
      <c r="AD223" s="44"/>
      <c r="AE223" s="44"/>
      <c r="AF223" s="44"/>
      <c r="AG223" s="44"/>
      <c r="AH223" s="44"/>
      <c r="AI223" s="44"/>
      <c r="AJ223" s="44"/>
      <c r="AK223" s="44"/>
      <c r="AL223" s="44"/>
      <c r="AM223" s="44"/>
      <c r="AN223" s="44"/>
      <c r="AO223" s="44"/>
      <c r="AP223" s="44"/>
      <c r="AQ223" s="44"/>
      <c r="AR223" s="44"/>
      <c r="AS223" s="44"/>
      <c r="AT223" s="44"/>
      <c r="AU223" s="44"/>
      <c r="AV223" s="44"/>
      <c r="AW223" s="44"/>
      <c r="AX223" s="44"/>
      <c r="AY223" s="44"/>
      <c r="AZ223" s="44"/>
      <c r="BA223" s="44"/>
      <c r="BB223" s="44"/>
      <c r="BC223" s="44"/>
      <c r="BD223" s="44"/>
      <c r="BE223" s="44"/>
      <c r="BF223" s="44"/>
      <c r="BG223" s="44"/>
      <c r="BH223" s="44"/>
      <c r="BI223" s="44"/>
      <c r="BJ223" s="44"/>
      <c r="BK223" s="44"/>
      <c r="BL223" s="45"/>
    </row>
    <row r="224" spans="1:64" s="9" customFormat="1" ht="12.75">
      <c r="A224" s="34"/>
      <c r="B224" s="35"/>
      <c r="C224" s="35"/>
      <c r="D224" s="35"/>
      <c r="E224" s="35"/>
      <c r="F224" s="23" t="s">
        <v>195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36" t="s">
        <v>95</v>
      </c>
      <c r="W224" s="36"/>
      <c r="X224" s="36"/>
      <c r="Y224" s="36"/>
      <c r="Z224" s="36"/>
      <c r="AA224" s="36"/>
      <c r="AB224" s="36"/>
      <c r="AC224" s="44"/>
      <c r="AD224" s="44"/>
      <c r="AE224" s="44"/>
      <c r="AF224" s="44"/>
      <c r="AG224" s="44"/>
      <c r="AH224" s="44"/>
      <c r="AI224" s="44"/>
      <c r="AJ224" s="44"/>
      <c r="AK224" s="44"/>
      <c r="AL224" s="44"/>
      <c r="AM224" s="44"/>
      <c r="AN224" s="44"/>
      <c r="AO224" s="44"/>
      <c r="AP224" s="44"/>
      <c r="AQ224" s="44"/>
      <c r="AR224" s="44"/>
      <c r="AS224" s="44"/>
      <c r="AT224" s="44"/>
      <c r="AU224" s="44"/>
      <c r="AV224" s="44"/>
      <c r="AW224" s="44"/>
      <c r="AX224" s="44"/>
      <c r="AY224" s="44"/>
      <c r="AZ224" s="44"/>
      <c r="BA224" s="44"/>
      <c r="BB224" s="44"/>
      <c r="BC224" s="44"/>
      <c r="BD224" s="44"/>
      <c r="BE224" s="44"/>
      <c r="BF224" s="44"/>
      <c r="BG224" s="44"/>
      <c r="BH224" s="44"/>
      <c r="BI224" s="44"/>
      <c r="BJ224" s="44"/>
      <c r="BK224" s="44"/>
      <c r="BL224" s="45"/>
    </row>
    <row r="225" spans="1:64" s="9" customFormat="1" ht="12.75">
      <c r="A225" s="34"/>
      <c r="B225" s="35"/>
      <c r="C225" s="35"/>
      <c r="D225" s="35"/>
      <c r="E225" s="35"/>
      <c r="F225" s="23" t="s">
        <v>196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36" t="s">
        <v>95</v>
      </c>
      <c r="W225" s="36"/>
      <c r="X225" s="36"/>
      <c r="Y225" s="36"/>
      <c r="Z225" s="36"/>
      <c r="AA225" s="36"/>
      <c r="AB225" s="36"/>
      <c r="AC225" s="44"/>
      <c r="AD225" s="44"/>
      <c r="AE225" s="44"/>
      <c r="AF225" s="44"/>
      <c r="AG225" s="44"/>
      <c r="AH225" s="44"/>
      <c r="AI225" s="44"/>
      <c r="AJ225" s="44"/>
      <c r="AK225" s="44"/>
      <c r="AL225" s="44"/>
      <c r="AM225" s="44"/>
      <c r="AN225" s="44"/>
      <c r="AO225" s="44"/>
      <c r="AP225" s="44"/>
      <c r="AQ225" s="44"/>
      <c r="AR225" s="44"/>
      <c r="AS225" s="44"/>
      <c r="AT225" s="44"/>
      <c r="AU225" s="44"/>
      <c r="AV225" s="44"/>
      <c r="AW225" s="44"/>
      <c r="AX225" s="44"/>
      <c r="AY225" s="44"/>
      <c r="AZ225" s="44"/>
      <c r="BA225" s="44"/>
      <c r="BB225" s="44"/>
      <c r="BC225" s="44"/>
      <c r="BD225" s="44"/>
      <c r="BE225" s="44"/>
      <c r="BF225" s="44"/>
      <c r="BG225" s="44"/>
      <c r="BH225" s="44"/>
      <c r="BI225" s="44"/>
      <c r="BJ225" s="44"/>
      <c r="BK225" s="44"/>
      <c r="BL225" s="45"/>
    </row>
    <row r="226" spans="1:64" s="9" customFormat="1" ht="12.75">
      <c r="A226" s="34"/>
      <c r="B226" s="35"/>
      <c r="C226" s="35"/>
      <c r="D226" s="35"/>
      <c r="E226" s="35"/>
      <c r="F226" s="23" t="s">
        <v>240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36" t="s">
        <v>95</v>
      </c>
      <c r="W226" s="36"/>
      <c r="X226" s="36"/>
      <c r="Y226" s="36"/>
      <c r="Z226" s="36"/>
      <c r="AA226" s="36"/>
      <c r="AB226" s="36"/>
      <c r="AC226" s="44"/>
      <c r="AD226" s="44"/>
      <c r="AE226" s="44"/>
      <c r="AF226" s="44"/>
      <c r="AG226" s="44"/>
      <c r="AH226" s="44"/>
      <c r="AI226" s="44"/>
      <c r="AJ226" s="44"/>
      <c r="AK226" s="44"/>
      <c r="AL226" s="44"/>
      <c r="AM226" s="44"/>
      <c r="AN226" s="44"/>
      <c r="AO226" s="44"/>
      <c r="AP226" s="44"/>
      <c r="AQ226" s="44"/>
      <c r="AR226" s="44"/>
      <c r="AS226" s="44"/>
      <c r="AT226" s="44"/>
      <c r="AU226" s="44"/>
      <c r="AV226" s="44"/>
      <c r="AW226" s="44"/>
      <c r="AX226" s="44"/>
      <c r="AY226" s="44"/>
      <c r="AZ226" s="44"/>
      <c r="BA226" s="44"/>
      <c r="BB226" s="44"/>
      <c r="BC226" s="44"/>
      <c r="BD226" s="44"/>
      <c r="BE226" s="44"/>
      <c r="BF226" s="44"/>
      <c r="BG226" s="44"/>
      <c r="BH226" s="44"/>
      <c r="BI226" s="44"/>
      <c r="BJ226" s="44"/>
      <c r="BK226" s="44"/>
      <c r="BL226" s="45"/>
    </row>
    <row r="227" spans="1:64" s="9" customFormat="1" ht="12.75">
      <c r="A227" s="34"/>
      <c r="B227" s="35"/>
      <c r="C227" s="35"/>
      <c r="D227" s="35"/>
      <c r="E227" s="35"/>
      <c r="F227" s="23" t="s">
        <v>195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36" t="s">
        <v>95</v>
      </c>
      <c r="W227" s="36"/>
      <c r="X227" s="36"/>
      <c r="Y227" s="36"/>
      <c r="Z227" s="36"/>
      <c r="AA227" s="36"/>
      <c r="AB227" s="36"/>
      <c r="AC227" s="44"/>
      <c r="AD227" s="44"/>
      <c r="AE227" s="44"/>
      <c r="AF227" s="44"/>
      <c r="AG227" s="44"/>
      <c r="AH227" s="44"/>
      <c r="AI227" s="44"/>
      <c r="AJ227" s="44"/>
      <c r="AK227" s="44"/>
      <c r="AL227" s="44"/>
      <c r="AM227" s="44"/>
      <c r="AN227" s="44"/>
      <c r="AO227" s="44"/>
      <c r="AP227" s="44"/>
      <c r="AQ227" s="44"/>
      <c r="AR227" s="44"/>
      <c r="AS227" s="44"/>
      <c r="AT227" s="44"/>
      <c r="AU227" s="44"/>
      <c r="AV227" s="44"/>
      <c r="AW227" s="44"/>
      <c r="AX227" s="44"/>
      <c r="AY227" s="44"/>
      <c r="AZ227" s="44"/>
      <c r="BA227" s="44"/>
      <c r="BB227" s="44"/>
      <c r="BC227" s="44"/>
      <c r="BD227" s="44"/>
      <c r="BE227" s="44"/>
      <c r="BF227" s="44"/>
      <c r="BG227" s="44"/>
      <c r="BH227" s="44"/>
      <c r="BI227" s="44"/>
      <c r="BJ227" s="44"/>
      <c r="BK227" s="44"/>
      <c r="BL227" s="45"/>
    </row>
    <row r="228" spans="1:64" s="9" customFormat="1" ht="12.75">
      <c r="A228" s="34"/>
      <c r="B228" s="35"/>
      <c r="C228" s="35"/>
      <c r="D228" s="35"/>
      <c r="E228" s="35"/>
      <c r="F228" s="23" t="s">
        <v>196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36" t="s">
        <v>95</v>
      </c>
      <c r="W228" s="36"/>
      <c r="X228" s="36"/>
      <c r="Y228" s="36"/>
      <c r="Z228" s="36"/>
      <c r="AA228" s="36"/>
      <c r="AB228" s="36"/>
      <c r="AC228" s="44"/>
      <c r="AD228" s="44"/>
      <c r="AE228" s="44"/>
      <c r="AF228" s="44"/>
      <c r="AG228" s="44"/>
      <c r="AH228" s="44"/>
      <c r="AI228" s="44"/>
      <c r="AJ228" s="44"/>
      <c r="AK228" s="44"/>
      <c r="AL228" s="44"/>
      <c r="AM228" s="44"/>
      <c r="AN228" s="44"/>
      <c r="AO228" s="44"/>
      <c r="AP228" s="44"/>
      <c r="AQ228" s="44"/>
      <c r="AR228" s="44"/>
      <c r="AS228" s="44"/>
      <c r="AT228" s="44"/>
      <c r="AU228" s="44"/>
      <c r="AV228" s="44"/>
      <c r="AW228" s="44"/>
      <c r="AX228" s="44"/>
      <c r="AY228" s="44"/>
      <c r="AZ228" s="44"/>
      <c r="BA228" s="44"/>
      <c r="BB228" s="44"/>
      <c r="BC228" s="44"/>
      <c r="BD228" s="44"/>
      <c r="BE228" s="44"/>
      <c r="BF228" s="44"/>
      <c r="BG228" s="44"/>
      <c r="BH228" s="44"/>
      <c r="BI228" s="44"/>
      <c r="BJ228" s="44"/>
      <c r="BK228" s="44"/>
      <c r="BL228" s="45"/>
    </row>
    <row r="229" spans="1:64" s="9" customFormat="1" ht="12.75">
      <c r="A229" s="34"/>
      <c r="B229" s="35"/>
      <c r="C229" s="35"/>
      <c r="D229" s="35"/>
      <c r="E229" s="35"/>
      <c r="F229" s="23" t="s">
        <v>241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36" t="s">
        <v>95</v>
      </c>
      <c r="W229" s="36"/>
      <c r="X229" s="36"/>
      <c r="Y229" s="36"/>
      <c r="Z229" s="36"/>
      <c r="AA229" s="36"/>
      <c r="AB229" s="36"/>
      <c r="AC229" s="44"/>
      <c r="AD229" s="44"/>
      <c r="AE229" s="44"/>
      <c r="AF229" s="44"/>
      <c r="AG229" s="44"/>
      <c r="AH229" s="44"/>
      <c r="AI229" s="44"/>
      <c r="AJ229" s="44"/>
      <c r="AK229" s="44"/>
      <c r="AL229" s="44"/>
      <c r="AM229" s="44"/>
      <c r="AN229" s="44"/>
      <c r="AO229" s="44"/>
      <c r="AP229" s="44"/>
      <c r="AQ229" s="44"/>
      <c r="AR229" s="44"/>
      <c r="AS229" s="44"/>
      <c r="AT229" s="44"/>
      <c r="AU229" s="44"/>
      <c r="AV229" s="44"/>
      <c r="AW229" s="44"/>
      <c r="AX229" s="44"/>
      <c r="AY229" s="44"/>
      <c r="AZ229" s="44"/>
      <c r="BA229" s="44"/>
      <c r="BB229" s="44"/>
      <c r="BC229" s="44"/>
      <c r="BD229" s="44"/>
      <c r="BE229" s="44"/>
      <c r="BF229" s="44"/>
      <c r="BG229" s="44"/>
      <c r="BH229" s="44"/>
      <c r="BI229" s="44"/>
      <c r="BJ229" s="44"/>
      <c r="BK229" s="44"/>
      <c r="BL229" s="45"/>
    </row>
    <row r="230" spans="1:64" s="9" customFormat="1" ht="12.75">
      <c r="A230" s="34"/>
      <c r="B230" s="35"/>
      <c r="C230" s="35"/>
      <c r="D230" s="35"/>
      <c r="E230" s="35"/>
      <c r="F230" s="23" t="s">
        <v>195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36" t="s">
        <v>95</v>
      </c>
      <c r="W230" s="36"/>
      <c r="X230" s="36"/>
      <c r="Y230" s="36"/>
      <c r="Z230" s="36"/>
      <c r="AA230" s="36"/>
      <c r="AB230" s="36"/>
      <c r="AC230" s="44"/>
      <c r="AD230" s="44"/>
      <c r="AE230" s="44"/>
      <c r="AF230" s="44"/>
      <c r="AG230" s="44"/>
      <c r="AH230" s="44"/>
      <c r="AI230" s="44"/>
      <c r="AJ230" s="44"/>
      <c r="AK230" s="44"/>
      <c r="AL230" s="44"/>
      <c r="AM230" s="44"/>
      <c r="AN230" s="44"/>
      <c r="AO230" s="44"/>
      <c r="AP230" s="44"/>
      <c r="AQ230" s="44"/>
      <c r="AR230" s="44"/>
      <c r="AS230" s="44"/>
      <c r="AT230" s="44"/>
      <c r="AU230" s="44"/>
      <c r="AV230" s="44"/>
      <c r="AW230" s="44"/>
      <c r="AX230" s="44"/>
      <c r="AY230" s="44"/>
      <c r="AZ230" s="44"/>
      <c r="BA230" s="44"/>
      <c r="BB230" s="44"/>
      <c r="BC230" s="44"/>
      <c r="BD230" s="44"/>
      <c r="BE230" s="44"/>
      <c r="BF230" s="44"/>
      <c r="BG230" s="44"/>
      <c r="BH230" s="44"/>
      <c r="BI230" s="44"/>
      <c r="BJ230" s="44"/>
      <c r="BK230" s="44"/>
      <c r="BL230" s="45"/>
    </row>
    <row r="231" spans="1:64" s="9" customFormat="1" ht="12.75">
      <c r="A231" s="34"/>
      <c r="B231" s="35"/>
      <c r="C231" s="35"/>
      <c r="D231" s="35"/>
      <c r="E231" s="35"/>
      <c r="F231" s="23" t="s">
        <v>196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36" t="s">
        <v>95</v>
      </c>
      <c r="W231" s="36"/>
      <c r="X231" s="36"/>
      <c r="Y231" s="36"/>
      <c r="Z231" s="36"/>
      <c r="AA231" s="36"/>
      <c r="AB231" s="36"/>
      <c r="AC231" s="44"/>
      <c r="AD231" s="44"/>
      <c r="AE231" s="44"/>
      <c r="AF231" s="44"/>
      <c r="AG231" s="44"/>
      <c r="AH231" s="44"/>
      <c r="AI231" s="44"/>
      <c r="AJ231" s="44"/>
      <c r="AK231" s="44"/>
      <c r="AL231" s="44"/>
      <c r="AM231" s="44"/>
      <c r="AN231" s="44"/>
      <c r="AO231" s="44"/>
      <c r="AP231" s="44"/>
      <c r="AQ231" s="44"/>
      <c r="AR231" s="44"/>
      <c r="AS231" s="44"/>
      <c r="AT231" s="44"/>
      <c r="AU231" s="44"/>
      <c r="AV231" s="44"/>
      <c r="AW231" s="44"/>
      <c r="AX231" s="44"/>
      <c r="AY231" s="44"/>
      <c r="AZ231" s="44"/>
      <c r="BA231" s="44"/>
      <c r="BB231" s="44"/>
      <c r="BC231" s="44"/>
      <c r="BD231" s="44"/>
      <c r="BE231" s="44"/>
      <c r="BF231" s="44"/>
      <c r="BG231" s="44"/>
      <c r="BH231" s="44"/>
      <c r="BI231" s="44"/>
      <c r="BJ231" s="44"/>
      <c r="BK231" s="44"/>
      <c r="BL231" s="45"/>
    </row>
    <row r="232" spans="1:64" s="9" customFormat="1" ht="12.75">
      <c r="A232" s="34" t="s">
        <v>48</v>
      </c>
      <c r="B232" s="35"/>
      <c r="C232" s="35"/>
      <c r="D232" s="35"/>
      <c r="E232" s="35"/>
      <c r="F232" s="23" t="s">
        <v>242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36" t="s">
        <v>95</v>
      </c>
      <c r="W232" s="36"/>
      <c r="X232" s="36"/>
      <c r="Y232" s="36"/>
      <c r="Z232" s="36"/>
      <c r="AA232" s="36"/>
      <c r="AB232" s="36"/>
      <c r="AC232" s="44"/>
      <c r="AD232" s="44"/>
      <c r="AE232" s="44"/>
      <c r="AF232" s="44"/>
      <c r="AG232" s="44"/>
      <c r="AH232" s="44"/>
      <c r="AI232" s="44"/>
      <c r="AJ232" s="44"/>
      <c r="AK232" s="44"/>
      <c r="AL232" s="44"/>
      <c r="AM232" s="44"/>
      <c r="AN232" s="44"/>
      <c r="AO232" s="44"/>
      <c r="AP232" s="44"/>
      <c r="AQ232" s="44"/>
      <c r="AR232" s="44"/>
      <c r="AS232" s="44"/>
      <c r="AT232" s="44"/>
      <c r="AU232" s="44"/>
      <c r="AV232" s="44"/>
      <c r="AW232" s="44"/>
      <c r="AX232" s="44"/>
      <c r="AY232" s="44"/>
      <c r="AZ232" s="44"/>
      <c r="BA232" s="44"/>
      <c r="BB232" s="44"/>
      <c r="BC232" s="44"/>
      <c r="BD232" s="44"/>
      <c r="BE232" s="44"/>
      <c r="BF232" s="44"/>
      <c r="BG232" s="44"/>
      <c r="BH232" s="44"/>
      <c r="BI232" s="44"/>
      <c r="BJ232" s="44"/>
      <c r="BK232" s="44"/>
      <c r="BL232" s="45"/>
    </row>
    <row r="233" spans="1:64" s="9" customFormat="1" ht="12.75">
      <c r="A233" s="34"/>
      <c r="B233" s="35"/>
      <c r="C233" s="35"/>
      <c r="D233" s="35"/>
      <c r="E233" s="35"/>
      <c r="F233" s="23" t="s">
        <v>243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36"/>
      <c r="W233" s="36"/>
      <c r="X233" s="36"/>
      <c r="Y233" s="36"/>
      <c r="Z233" s="36"/>
      <c r="AA233" s="36"/>
      <c r="AB233" s="36"/>
      <c r="AC233" s="44"/>
      <c r="AD233" s="44"/>
      <c r="AE233" s="44"/>
      <c r="AF233" s="44"/>
      <c r="AG233" s="44"/>
      <c r="AH233" s="44"/>
      <c r="AI233" s="44"/>
      <c r="AJ233" s="44"/>
      <c r="AK233" s="44"/>
      <c r="AL233" s="44"/>
      <c r="AM233" s="44"/>
      <c r="AN233" s="44"/>
      <c r="AO233" s="44"/>
      <c r="AP233" s="44"/>
      <c r="AQ233" s="44"/>
      <c r="AR233" s="44"/>
      <c r="AS233" s="44"/>
      <c r="AT233" s="44"/>
      <c r="AU233" s="44"/>
      <c r="AV233" s="44"/>
      <c r="AW233" s="44"/>
      <c r="AX233" s="44"/>
      <c r="AY233" s="44"/>
      <c r="AZ233" s="44"/>
      <c r="BA233" s="44"/>
      <c r="BB233" s="44"/>
      <c r="BC233" s="44"/>
      <c r="BD233" s="44"/>
      <c r="BE233" s="44"/>
      <c r="BF233" s="44"/>
      <c r="BG233" s="44"/>
      <c r="BH233" s="44"/>
      <c r="BI233" s="44"/>
      <c r="BJ233" s="44"/>
      <c r="BK233" s="44"/>
      <c r="BL233" s="45"/>
    </row>
    <row r="234" spans="1:64" s="9" customFormat="1" ht="12.75">
      <c r="A234" s="34"/>
      <c r="B234" s="35"/>
      <c r="C234" s="35"/>
      <c r="D234" s="35"/>
      <c r="E234" s="35"/>
      <c r="F234" s="23" t="s">
        <v>244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36"/>
      <c r="W234" s="36"/>
      <c r="X234" s="36"/>
      <c r="Y234" s="36"/>
      <c r="Z234" s="36"/>
      <c r="AA234" s="36"/>
      <c r="AB234" s="36"/>
      <c r="AC234" s="44"/>
      <c r="AD234" s="44"/>
      <c r="AE234" s="44"/>
      <c r="AF234" s="44"/>
      <c r="AG234" s="44"/>
      <c r="AH234" s="44"/>
      <c r="AI234" s="44"/>
      <c r="AJ234" s="44"/>
      <c r="AK234" s="44"/>
      <c r="AL234" s="44"/>
      <c r="AM234" s="44"/>
      <c r="AN234" s="44"/>
      <c r="AO234" s="44"/>
      <c r="AP234" s="44"/>
      <c r="AQ234" s="44"/>
      <c r="AR234" s="44"/>
      <c r="AS234" s="44"/>
      <c r="AT234" s="44"/>
      <c r="AU234" s="44"/>
      <c r="AV234" s="44"/>
      <c r="AW234" s="44"/>
      <c r="AX234" s="44"/>
      <c r="AY234" s="44"/>
      <c r="AZ234" s="44"/>
      <c r="BA234" s="44"/>
      <c r="BB234" s="44"/>
      <c r="BC234" s="44"/>
      <c r="BD234" s="44"/>
      <c r="BE234" s="44"/>
      <c r="BF234" s="44"/>
      <c r="BG234" s="44"/>
      <c r="BH234" s="44"/>
      <c r="BI234" s="44"/>
      <c r="BJ234" s="44"/>
      <c r="BK234" s="44"/>
      <c r="BL234" s="45"/>
    </row>
    <row r="235" spans="1:64" s="9" customFormat="1" ht="12.75">
      <c r="A235" s="34"/>
      <c r="B235" s="35"/>
      <c r="C235" s="35"/>
      <c r="D235" s="35"/>
      <c r="E235" s="35"/>
      <c r="F235" s="23" t="s">
        <v>245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36"/>
      <c r="W235" s="36"/>
      <c r="X235" s="36"/>
      <c r="Y235" s="36"/>
      <c r="Z235" s="36"/>
      <c r="AA235" s="36"/>
      <c r="AB235" s="36"/>
      <c r="AC235" s="44"/>
      <c r="AD235" s="44"/>
      <c r="AE235" s="44"/>
      <c r="AF235" s="44"/>
      <c r="AG235" s="44"/>
      <c r="AH235" s="44"/>
      <c r="AI235" s="44"/>
      <c r="AJ235" s="44"/>
      <c r="AK235" s="44"/>
      <c r="AL235" s="44"/>
      <c r="AM235" s="44"/>
      <c r="AN235" s="44"/>
      <c r="AO235" s="44"/>
      <c r="AP235" s="44"/>
      <c r="AQ235" s="44"/>
      <c r="AR235" s="44"/>
      <c r="AS235" s="44"/>
      <c r="AT235" s="44"/>
      <c r="AU235" s="44"/>
      <c r="AV235" s="44"/>
      <c r="AW235" s="44"/>
      <c r="AX235" s="44"/>
      <c r="AY235" s="44"/>
      <c r="AZ235" s="44"/>
      <c r="BA235" s="44"/>
      <c r="BB235" s="44"/>
      <c r="BC235" s="44"/>
      <c r="BD235" s="44"/>
      <c r="BE235" s="44"/>
      <c r="BF235" s="44"/>
      <c r="BG235" s="44"/>
      <c r="BH235" s="44"/>
      <c r="BI235" s="44"/>
      <c r="BJ235" s="44"/>
      <c r="BK235" s="44"/>
      <c r="BL235" s="45"/>
    </row>
    <row r="236" spans="1:64" s="9" customFormat="1" ht="12.75">
      <c r="A236" s="34"/>
      <c r="B236" s="35"/>
      <c r="C236" s="35"/>
      <c r="D236" s="35"/>
      <c r="E236" s="35"/>
      <c r="F236" s="23" t="s">
        <v>246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36"/>
      <c r="W236" s="36"/>
      <c r="X236" s="36"/>
      <c r="Y236" s="36"/>
      <c r="Z236" s="36"/>
      <c r="AA236" s="36"/>
      <c r="AB236" s="36"/>
      <c r="AC236" s="44"/>
      <c r="AD236" s="44"/>
      <c r="AE236" s="44"/>
      <c r="AF236" s="44"/>
      <c r="AG236" s="44"/>
      <c r="AH236" s="44"/>
      <c r="AI236" s="44"/>
      <c r="AJ236" s="44"/>
      <c r="AK236" s="44"/>
      <c r="AL236" s="44"/>
      <c r="AM236" s="44"/>
      <c r="AN236" s="44"/>
      <c r="AO236" s="44"/>
      <c r="AP236" s="44"/>
      <c r="AQ236" s="44"/>
      <c r="AR236" s="44"/>
      <c r="AS236" s="44"/>
      <c r="AT236" s="44"/>
      <c r="AU236" s="44"/>
      <c r="AV236" s="44"/>
      <c r="AW236" s="44"/>
      <c r="AX236" s="44"/>
      <c r="AY236" s="44"/>
      <c r="AZ236" s="44"/>
      <c r="BA236" s="44"/>
      <c r="BB236" s="44"/>
      <c r="BC236" s="44"/>
      <c r="BD236" s="44"/>
      <c r="BE236" s="44"/>
      <c r="BF236" s="44"/>
      <c r="BG236" s="44"/>
      <c r="BH236" s="44"/>
      <c r="BI236" s="44"/>
      <c r="BJ236" s="44"/>
      <c r="BK236" s="44"/>
      <c r="BL236" s="45"/>
    </row>
    <row r="237" spans="1:64" s="9" customFormat="1" ht="12.75">
      <c r="A237" s="34"/>
      <c r="B237" s="35"/>
      <c r="C237" s="35"/>
      <c r="D237" s="35"/>
      <c r="E237" s="35"/>
      <c r="F237" s="23" t="s">
        <v>247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36"/>
      <c r="W237" s="36"/>
      <c r="X237" s="36"/>
      <c r="Y237" s="36"/>
      <c r="Z237" s="36"/>
      <c r="AA237" s="36"/>
      <c r="AB237" s="36"/>
      <c r="AC237" s="44"/>
      <c r="AD237" s="44"/>
      <c r="AE237" s="44"/>
      <c r="AF237" s="44"/>
      <c r="AG237" s="44"/>
      <c r="AH237" s="44"/>
      <c r="AI237" s="44"/>
      <c r="AJ237" s="44"/>
      <c r="AK237" s="44"/>
      <c r="AL237" s="44"/>
      <c r="AM237" s="44"/>
      <c r="AN237" s="44"/>
      <c r="AO237" s="44"/>
      <c r="AP237" s="44"/>
      <c r="AQ237" s="44"/>
      <c r="AR237" s="44"/>
      <c r="AS237" s="44"/>
      <c r="AT237" s="44"/>
      <c r="AU237" s="44"/>
      <c r="AV237" s="44"/>
      <c r="AW237" s="44"/>
      <c r="AX237" s="44"/>
      <c r="AY237" s="44"/>
      <c r="AZ237" s="44"/>
      <c r="BA237" s="44"/>
      <c r="BB237" s="44"/>
      <c r="BC237" s="44"/>
      <c r="BD237" s="44"/>
      <c r="BE237" s="44"/>
      <c r="BF237" s="44"/>
      <c r="BG237" s="44"/>
      <c r="BH237" s="44"/>
      <c r="BI237" s="44"/>
      <c r="BJ237" s="44"/>
      <c r="BK237" s="44"/>
      <c r="BL237" s="45"/>
    </row>
    <row r="238" spans="1:64" s="9" customFormat="1" ht="12.75">
      <c r="A238" s="34"/>
      <c r="B238" s="35"/>
      <c r="C238" s="35"/>
      <c r="D238" s="35"/>
      <c r="E238" s="35"/>
      <c r="F238" s="23" t="s">
        <v>248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36" t="s">
        <v>95</v>
      </c>
      <c r="W238" s="36"/>
      <c r="X238" s="36"/>
      <c r="Y238" s="36"/>
      <c r="Z238" s="36"/>
      <c r="AA238" s="36"/>
      <c r="AB238" s="36"/>
      <c r="AC238" s="44"/>
      <c r="AD238" s="44"/>
      <c r="AE238" s="44"/>
      <c r="AF238" s="44"/>
      <c r="AG238" s="44"/>
      <c r="AH238" s="44"/>
      <c r="AI238" s="44"/>
      <c r="AJ238" s="44"/>
      <c r="AK238" s="44"/>
      <c r="AL238" s="44"/>
      <c r="AM238" s="44"/>
      <c r="AN238" s="44"/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5"/>
    </row>
    <row r="239" spans="1:64" s="9" customFormat="1" ht="12.75">
      <c r="A239" s="34"/>
      <c r="B239" s="35"/>
      <c r="C239" s="35"/>
      <c r="D239" s="35"/>
      <c r="E239" s="35"/>
      <c r="F239" s="23" t="s">
        <v>249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36" t="s">
        <v>95</v>
      </c>
      <c r="W239" s="36"/>
      <c r="X239" s="36"/>
      <c r="Y239" s="36"/>
      <c r="Z239" s="36"/>
      <c r="AA239" s="36"/>
      <c r="AB239" s="36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4"/>
      <c r="AN239" s="44"/>
      <c r="AO239" s="44"/>
      <c r="AP239" s="44"/>
      <c r="AQ239" s="44"/>
      <c r="AR239" s="44"/>
      <c r="AS239" s="44"/>
      <c r="AT239" s="44"/>
      <c r="AU239" s="44"/>
      <c r="AV239" s="44"/>
      <c r="AW239" s="44"/>
      <c r="AX239" s="44"/>
      <c r="AY239" s="44"/>
      <c r="AZ239" s="44"/>
      <c r="BA239" s="44"/>
      <c r="BB239" s="44"/>
      <c r="BC239" s="44"/>
      <c r="BD239" s="44"/>
      <c r="BE239" s="44"/>
      <c r="BF239" s="44"/>
      <c r="BG239" s="44"/>
      <c r="BH239" s="44"/>
      <c r="BI239" s="44"/>
      <c r="BJ239" s="44"/>
      <c r="BK239" s="44"/>
      <c r="BL239" s="45"/>
    </row>
    <row r="240" spans="1:64" s="9" customFormat="1" ht="12.75">
      <c r="A240" s="34" t="s">
        <v>60</v>
      </c>
      <c r="B240" s="35"/>
      <c r="C240" s="35"/>
      <c r="D240" s="35"/>
      <c r="E240" s="35"/>
      <c r="F240" s="23" t="s">
        <v>250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36"/>
      <c r="W240" s="36"/>
      <c r="X240" s="36"/>
      <c r="Y240" s="36"/>
      <c r="Z240" s="36"/>
      <c r="AA240" s="36"/>
      <c r="AB240" s="36"/>
      <c r="AC240" s="44"/>
      <c r="AD240" s="44"/>
      <c r="AE240" s="44"/>
      <c r="AF240" s="44"/>
      <c r="AG240" s="44"/>
      <c r="AH240" s="44"/>
      <c r="AI240" s="44"/>
      <c r="AJ240" s="44"/>
      <c r="AK240" s="44"/>
      <c r="AL240" s="44"/>
      <c r="AM240" s="44"/>
      <c r="AN240" s="44"/>
      <c r="AO240" s="44"/>
      <c r="AP240" s="44"/>
      <c r="AQ240" s="44"/>
      <c r="AR240" s="44"/>
      <c r="AS240" s="44"/>
      <c r="AT240" s="44"/>
      <c r="AU240" s="44"/>
      <c r="AV240" s="44"/>
      <c r="AW240" s="44"/>
      <c r="AX240" s="44"/>
      <c r="AY240" s="44"/>
      <c r="AZ240" s="44"/>
      <c r="BA240" s="44"/>
      <c r="BB240" s="44"/>
      <c r="BC240" s="44"/>
      <c r="BD240" s="44"/>
      <c r="BE240" s="44"/>
      <c r="BF240" s="44"/>
      <c r="BG240" s="44"/>
      <c r="BH240" s="44"/>
      <c r="BI240" s="44"/>
      <c r="BJ240" s="44"/>
      <c r="BK240" s="44"/>
      <c r="BL240" s="45"/>
    </row>
    <row r="241" spans="1:64" s="9" customFormat="1" ht="12.75">
      <c r="A241" s="34"/>
      <c r="B241" s="35"/>
      <c r="C241" s="35"/>
      <c r="D241" s="35"/>
      <c r="E241" s="35"/>
      <c r="F241" s="23" t="s">
        <v>251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36"/>
      <c r="W241" s="36"/>
      <c r="X241" s="36"/>
      <c r="Y241" s="36"/>
      <c r="Z241" s="36"/>
      <c r="AA241" s="36"/>
      <c r="AB241" s="36"/>
      <c r="AC241" s="44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4"/>
      <c r="AO241" s="44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4"/>
      <c r="BA241" s="44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s="9" customFormat="1" ht="12.75">
      <c r="A242" s="34"/>
      <c r="B242" s="35"/>
      <c r="C242" s="35"/>
      <c r="D242" s="35"/>
      <c r="E242" s="35"/>
      <c r="F242" s="23" t="s">
        <v>126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36"/>
      <c r="W242" s="36"/>
      <c r="X242" s="36"/>
      <c r="Y242" s="36"/>
      <c r="Z242" s="36"/>
      <c r="AA242" s="36"/>
      <c r="AB242" s="36"/>
      <c r="AC242" s="44"/>
      <c r="AD242" s="44"/>
      <c r="AE242" s="44"/>
      <c r="AF242" s="44"/>
      <c r="AG242" s="44"/>
      <c r="AH242" s="44"/>
      <c r="AI242" s="44"/>
      <c r="AJ242" s="44"/>
      <c r="AK242" s="44"/>
      <c r="AL242" s="44"/>
      <c r="AM242" s="44"/>
      <c r="AN242" s="44"/>
      <c r="AO242" s="44"/>
      <c r="AP242" s="44"/>
      <c r="AQ242" s="44"/>
      <c r="AR242" s="44"/>
      <c r="AS242" s="44"/>
      <c r="AT242" s="44"/>
      <c r="AU242" s="44"/>
      <c r="AV242" s="44"/>
      <c r="AW242" s="44"/>
      <c r="AX242" s="44"/>
      <c r="AY242" s="44"/>
      <c r="AZ242" s="44"/>
      <c r="BA242" s="44"/>
      <c r="BB242" s="44"/>
      <c r="BC242" s="44"/>
      <c r="BD242" s="44"/>
      <c r="BE242" s="44"/>
      <c r="BF242" s="44"/>
      <c r="BG242" s="44"/>
      <c r="BH242" s="44"/>
      <c r="BI242" s="44"/>
      <c r="BJ242" s="44"/>
      <c r="BK242" s="44"/>
      <c r="BL242" s="45"/>
    </row>
    <row r="243" spans="1:64" s="9" customFormat="1" ht="12.75">
      <c r="A243" s="34" t="s">
        <v>61</v>
      </c>
      <c r="B243" s="35"/>
      <c r="C243" s="35"/>
      <c r="D243" s="35"/>
      <c r="E243" s="35"/>
      <c r="F243" s="23" t="s">
        <v>252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36" t="s">
        <v>253</v>
      </c>
      <c r="W243" s="36"/>
      <c r="X243" s="36"/>
      <c r="Y243" s="36"/>
      <c r="Z243" s="36"/>
      <c r="AA243" s="36"/>
      <c r="AB243" s="36"/>
      <c r="AC243" s="44"/>
      <c r="AD243" s="44"/>
      <c r="AE243" s="44"/>
      <c r="AF243" s="44"/>
      <c r="AG243" s="44"/>
      <c r="AH243" s="44"/>
      <c r="AI243" s="44"/>
      <c r="AJ243" s="44"/>
      <c r="AK243" s="44"/>
      <c r="AL243" s="44"/>
      <c r="AM243" s="44"/>
      <c r="AN243" s="44"/>
      <c r="AO243" s="44"/>
      <c r="AP243" s="44"/>
      <c r="AQ243" s="44"/>
      <c r="AR243" s="44"/>
      <c r="AS243" s="44"/>
      <c r="AT243" s="44"/>
      <c r="AU243" s="44"/>
      <c r="AV243" s="44"/>
      <c r="AW243" s="44"/>
      <c r="AX243" s="44"/>
      <c r="AY243" s="44"/>
      <c r="AZ243" s="44"/>
      <c r="BA243" s="44"/>
      <c r="BB243" s="44"/>
      <c r="BC243" s="44"/>
      <c r="BD243" s="44"/>
      <c r="BE243" s="44"/>
      <c r="BF243" s="44"/>
      <c r="BG243" s="44"/>
      <c r="BH243" s="44"/>
      <c r="BI243" s="44"/>
      <c r="BJ243" s="44"/>
      <c r="BK243" s="44"/>
      <c r="BL243" s="45"/>
    </row>
    <row r="244" spans="1:64" s="9" customFormat="1" ht="12.75">
      <c r="A244" s="34"/>
      <c r="B244" s="35"/>
      <c r="C244" s="35"/>
      <c r="D244" s="35"/>
      <c r="E244" s="35"/>
      <c r="F244" s="23" t="s">
        <v>88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36"/>
      <c r="W244" s="36"/>
      <c r="X244" s="36"/>
      <c r="Y244" s="36"/>
      <c r="Z244" s="36"/>
      <c r="AA244" s="36"/>
      <c r="AB244" s="36"/>
      <c r="AC244" s="44"/>
      <c r="AD244" s="44"/>
      <c r="AE244" s="44"/>
      <c r="AF244" s="44"/>
      <c r="AG244" s="44"/>
      <c r="AH244" s="44"/>
      <c r="AI244" s="44"/>
      <c r="AJ244" s="44"/>
      <c r="AK244" s="44"/>
      <c r="AL244" s="44"/>
      <c r="AM244" s="44"/>
      <c r="AN244" s="44"/>
      <c r="AO244" s="44"/>
      <c r="AP244" s="44"/>
      <c r="AQ244" s="44"/>
      <c r="AR244" s="44"/>
      <c r="AS244" s="44"/>
      <c r="AT244" s="44"/>
      <c r="AU244" s="44"/>
      <c r="AV244" s="44"/>
      <c r="AW244" s="44"/>
      <c r="AX244" s="44"/>
      <c r="AY244" s="44"/>
      <c r="AZ244" s="44"/>
      <c r="BA244" s="44"/>
      <c r="BB244" s="44"/>
      <c r="BC244" s="44"/>
      <c r="BD244" s="44"/>
      <c r="BE244" s="44"/>
      <c r="BF244" s="44"/>
      <c r="BG244" s="44"/>
      <c r="BH244" s="44"/>
      <c r="BI244" s="44"/>
      <c r="BJ244" s="44"/>
      <c r="BK244" s="44"/>
      <c r="BL244" s="45"/>
    </row>
    <row r="245" spans="1:64" s="9" customFormat="1" ht="12.75">
      <c r="A245" s="34"/>
      <c r="B245" s="35"/>
      <c r="C245" s="35"/>
      <c r="D245" s="35"/>
      <c r="E245" s="35"/>
      <c r="F245" s="23" t="s">
        <v>192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36"/>
      <c r="W245" s="36"/>
      <c r="X245" s="36"/>
      <c r="Y245" s="36"/>
      <c r="Z245" s="36"/>
      <c r="AA245" s="36"/>
      <c r="AB245" s="36"/>
      <c r="AC245" s="44"/>
      <c r="AD245" s="44"/>
      <c r="AE245" s="44"/>
      <c r="AF245" s="44"/>
      <c r="AG245" s="44"/>
      <c r="AH245" s="44"/>
      <c r="AI245" s="44"/>
      <c r="AJ245" s="44"/>
      <c r="AK245" s="44"/>
      <c r="AL245" s="44"/>
      <c r="AM245" s="44"/>
      <c r="AN245" s="44"/>
      <c r="AO245" s="44"/>
      <c r="AP245" s="44"/>
      <c r="AQ245" s="44"/>
      <c r="AR245" s="44"/>
      <c r="AS245" s="44"/>
      <c r="AT245" s="44"/>
      <c r="AU245" s="44"/>
      <c r="AV245" s="44"/>
      <c r="AW245" s="44"/>
      <c r="AX245" s="44"/>
      <c r="AY245" s="44"/>
      <c r="AZ245" s="44"/>
      <c r="BA245" s="44"/>
      <c r="BB245" s="44"/>
      <c r="BC245" s="44"/>
      <c r="BD245" s="44"/>
      <c r="BE245" s="44"/>
      <c r="BF245" s="44"/>
      <c r="BG245" s="44"/>
      <c r="BH245" s="44"/>
      <c r="BI245" s="44"/>
      <c r="BJ245" s="44"/>
      <c r="BK245" s="44"/>
      <c r="BL245" s="45"/>
    </row>
    <row r="246" spans="1:64" s="9" customFormat="1" ht="12.75">
      <c r="A246" s="34" t="s">
        <v>255</v>
      </c>
      <c r="B246" s="35"/>
      <c r="C246" s="35"/>
      <c r="D246" s="35"/>
      <c r="E246" s="35"/>
      <c r="F246" s="23" t="s">
        <v>254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36" t="s">
        <v>253</v>
      </c>
      <c r="W246" s="36"/>
      <c r="X246" s="36"/>
      <c r="Y246" s="36"/>
      <c r="Z246" s="36"/>
      <c r="AA246" s="36"/>
      <c r="AB246" s="36"/>
      <c r="AC246" s="44"/>
      <c r="AD246" s="44"/>
      <c r="AE246" s="44"/>
      <c r="AF246" s="44"/>
      <c r="AG246" s="44"/>
      <c r="AH246" s="44"/>
      <c r="AI246" s="44"/>
      <c r="AJ246" s="44"/>
      <c r="AK246" s="44"/>
      <c r="AL246" s="44"/>
      <c r="AM246" s="44"/>
      <c r="AN246" s="44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5"/>
    </row>
    <row r="247" spans="1:64" s="9" customFormat="1" ht="12.75">
      <c r="A247" s="34"/>
      <c r="B247" s="35"/>
      <c r="C247" s="35"/>
      <c r="D247" s="35"/>
      <c r="E247" s="35"/>
      <c r="F247" s="23" t="s">
        <v>235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36"/>
      <c r="W247" s="36"/>
      <c r="X247" s="36"/>
      <c r="Y247" s="36"/>
      <c r="Z247" s="36"/>
      <c r="AA247" s="36"/>
      <c r="AB247" s="36"/>
      <c r="AC247" s="44"/>
      <c r="AD247" s="44"/>
      <c r="AE247" s="44"/>
      <c r="AF247" s="44"/>
      <c r="AG247" s="44"/>
      <c r="AH247" s="44"/>
      <c r="AI247" s="44"/>
      <c r="AJ247" s="44"/>
      <c r="AK247" s="44"/>
      <c r="AL247" s="44"/>
      <c r="AM247" s="44"/>
      <c r="AN247" s="44"/>
      <c r="AO247" s="44"/>
      <c r="AP247" s="44"/>
      <c r="AQ247" s="44"/>
      <c r="AR247" s="44"/>
      <c r="AS247" s="44"/>
      <c r="AT247" s="44"/>
      <c r="AU247" s="44"/>
      <c r="AV247" s="44"/>
      <c r="AW247" s="44"/>
      <c r="AX247" s="44"/>
      <c r="AY247" s="44"/>
      <c r="AZ247" s="44"/>
      <c r="BA247" s="44"/>
      <c r="BB247" s="44"/>
      <c r="BC247" s="44"/>
      <c r="BD247" s="44"/>
      <c r="BE247" s="44"/>
      <c r="BF247" s="44"/>
      <c r="BG247" s="44"/>
      <c r="BH247" s="44"/>
      <c r="BI247" s="44"/>
      <c r="BJ247" s="44"/>
      <c r="BK247" s="44"/>
      <c r="BL247" s="45"/>
    </row>
    <row r="248" spans="1:64" s="9" customFormat="1" ht="12.75">
      <c r="A248" s="34"/>
      <c r="B248" s="35"/>
      <c r="C248" s="35"/>
      <c r="D248" s="35"/>
      <c r="E248" s="35"/>
      <c r="F248" s="23" t="s">
        <v>236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36"/>
      <c r="W248" s="36"/>
      <c r="X248" s="36"/>
      <c r="Y248" s="36"/>
      <c r="Z248" s="36"/>
      <c r="AA248" s="36"/>
      <c r="AB248" s="36"/>
      <c r="AC248" s="44"/>
      <c r="AD248" s="44"/>
      <c r="AE248" s="44"/>
      <c r="AF248" s="44"/>
      <c r="AG248" s="44"/>
      <c r="AH248" s="44"/>
      <c r="AI248" s="44"/>
      <c r="AJ248" s="44"/>
      <c r="AK248" s="44"/>
      <c r="AL248" s="44"/>
      <c r="AM248" s="44"/>
      <c r="AN248" s="44"/>
      <c r="AO248" s="44"/>
      <c r="AP248" s="44"/>
      <c r="AQ248" s="44"/>
      <c r="AR248" s="44"/>
      <c r="AS248" s="44"/>
      <c r="AT248" s="44"/>
      <c r="AU248" s="44"/>
      <c r="AV248" s="44"/>
      <c r="AW248" s="44"/>
      <c r="AX248" s="44"/>
      <c r="AY248" s="44"/>
      <c r="AZ248" s="44"/>
      <c r="BA248" s="44"/>
      <c r="BB248" s="44"/>
      <c r="BC248" s="44"/>
      <c r="BD248" s="44"/>
      <c r="BE248" s="44"/>
      <c r="BF248" s="44"/>
      <c r="BG248" s="44"/>
      <c r="BH248" s="44"/>
      <c r="BI248" s="44"/>
      <c r="BJ248" s="44"/>
      <c r="BK248" s="44"/>
      <c r="BL248" s="45"/>
    </row>
    <row r="249" spans="1:64" s="9" customFormat="1" ht="12.75">
      <c r="A249" s="34"/>
      <c r="B249" s="35"/>
      <c r="C249" s="35"/>
      <c r="D249" s="35"/>
      <c r="E249" s="35"/>
      <c r="F249" s="23" t="s">
        <v>237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36"/>
      <c r="W249" s="36"/>
      <c r="X249" s="36"/>
      <c r="Y249" s="36"/>
      <c r="Z249" s="36"/>
      <c r="AA249" s="36"/>
      <c r="AB249" s="36"/>
      <c r="AC249" s="44"/>
      <c r="AD249" s="44"/>
      <c r="AE249" s="44"/>
      <c r="AF249" s="44"/>
      <c r="AG249" s="44"/>
      <c r="AH249" s="44"/>
      <c r="AI249" s="44"/>
      <c r="AJ249" s="44"/>
      <c r="AK249" s="44"/>
      <c r="AL249" s="44"/>
      <c r="AM249" s="44"/>
      <c r="AN249" s="44"/>
      <c r="AO249" s="44"/>
      <c r="AP249" s="44"/>
      <c r="AQ249" s="44"/>
      <c r="AR249" s="44"/>
      <c r="AS249" s="44"/>
      <c r="AT249" s="44"/>
      <c r="AU249" s="44"/>
      <c r="AV249" s="44"/>
      <c r="AW249" s="44"/>
      <c r="AX249" s="44"/>
      <c r="AY249" s="44"/>
      <c r="AZ249" s="44"/>
      <c r="BA249" s="44"/>
      <c r="BB249" s="44"/>
      <c r="BC249" s="44"/>
      <c r="BD249" s="44"/>
      <c r="BE249" s="44"/>
      <c r="BF249" s="44"/>
      <c r="BG249" s="44"/>
      <c r="BH249" s="44"/>
      <c r="BI249" s="44"/>
      <c r="BJ249" s="44"/>
      <c r="BK249" s="44"/>
      <c r="BL249" s="45"/>
    </row>
    <row r="250" spans="1:64" s="9" customFormat="1" ht="12.75">
      <c r="A250" s="34"/>
      <c r="B250" s="35"/>
      <c r="C250" s="35"/>
      <c r="D250" s="35"/>
      <c r="E250" s="35"/>
      <c r="F250" s="23" t="s">
        <v>88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36"/>
      <c r="W250" s="36"/>
      <c r="X250" s="36"/>
      <c r="Y250" s="36"/>
      <c r="Z250" s="36"/>
      <c r="AA250" s="36"/>
      <c r="AB250" s="36"/>
      <c r="AC250" s="44"/>
      <c r="AD250" s="44"/>
      <c r="AE250" s="44"/>
      <c r="AF250" s="44"/>
      <c r="AG250" s="44"/>
      <c r="AH250" s="44"/>
      <c r="AI250" s="44"/>
      <c r="AJ250" s="44"/>
      <c r="AK250" s="44"/>
      <c r="AL250" s="44"/>
      <c r="AM250" s="44"/>
      <c r="AN250" s="44"/>
      <c r="AO250" s="44"/>
      <c r="AP250" s="44"/>
      <c r="AQ250" s="44"/>
      <c r="AR250" s="44"/>
      <c r="AS250" s="44"/>
      <c r="AT250" s="44"/>
      <c r="AU250" s="44"/>
      <c r="AV250" s="44"/>
      <c r="AW250" s="44"/>
      <c r="AX250" s="44"/>
      <c r="AY250" s="44"/>
      <c r="AZ250" s="44"/>
      <c r="BA250" s="44"/>
      <c r="BB250" s="44"/>
      <c r="BC250" s="44"/>
      <c r="BD250" s="44"/>
      <c r="BE250" s="44"/>
      <c r="BF250" s="44"/>
      <c r="BG250" s="44"/>
      <c r="BH250" s="44"/>
      <c r="BI250" s="44"/>
      <c r="BJ250" s="44"/>
      <c r="BK250" s="44"/>
      <c r="BL250" s="45"/>
    </row>
    <row r="251" spans="1:64" s="9" customFormat="1" ht="12.75">
      <c r="A251" s="34"/>
      <c r="B251" s="35"/>
      <c r="C251" s="35"/>
      <c r="D251" s="35"/>
      <c r="E251" s="35"/>
      <c r="F251" s="23" t="s">
        <v>192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36"/>
      <c r="W251" s="36"/>
      <c r="X251" s="36"/>
      <c r="Y251" s="36"/>
      <c r="Z251" s="36"/>
      <c r="AA251" s="36"/>
      <c r="AB251" s="36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5"/>
    </row>
    <row r="252" spans="1:64" s="9" customFormat="1" ht="12.75">
      <c r="A252" s="34"/>
      <c r="B252" s="35"/>
      <c r="C252" s="35"/>
      <c r="D252" s="35"/>
      <c r="E252" s="35"/>
      <c r="F252" s="23" t="s">
        <v>238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36"/>
      <c r="W252" s="36"/>
      <c r="X252" s="36"/>
      <c r="Y252" s="36"/>
      <c r="Z252" s="36"/>
      <c r="AA252" s="36"/>
      <c r="AB252" s="36"/>
      <c r="AC252" s="44"/>
      <c r="AD252" s="44"/>
      <c r="AE252" s="44"/>
      <c r="AF252" s="44"/>
      <c r="AG252" s="44"/>
      <c r="AH252" s="44"/>
      <c r="AI252" s="44"/>
      <c r="AJ252" s="44"/>
      <c r="AK252" s="44"/>
      <c r="AL252" s="44"/>
      <c r="AM252" s="44"/>
      <c r="AN252" s="44"/>
      <c r="AO252" s="44"/>
      <c r="AP252" s="44"/>
      <c r="AQ252" s="44"/>
      <c r="AR252" s="44"/>
      <c r="AS252" s="44"/>
      <c r="AT252" s="44"/>
      <c r="AU252" s="44"/>
      <c r="AV252" s="44"/>
      <c r="AW252" s="44"/>
      <c r="AX252" s="44"/>
      <c r="AY252" s="44"/>
      <c r="AZ252" s="44"/>
      <c r="BA252" s="44"/>
      <c r="BB252" s="44"/>
      <c r="BC252" s="44"/>
      <c r="BD252" s="44"/>
      <c r="BE252" s="44"/>
      <c r="BF252" s="44"/>
      <c r="BG252" s="44"/>
      <c r="BH252" s="44"/>
      <c r="BI252" s="44"/>
      <c r="BJ252" s="44"/>
      <c r="BK252" s="44"/>
      <c r="BL252" s="45"/>
    </row>
    <row r="253" spans="1:64" s="9" customFormat="1" ht="12.75">
      <c r="A253" s="34"/>
      <c r="B253" s="35"/>
      <c r="C253" s="35"/>
      <c r="D253" s="35"/>
      <c r="E253" s="35"/>
      <c r="F253" s="23" t="s">
        <v>239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36" t="s">
        <v>253</v>
      </c>
      <c r="W253" s="36"/>
      <c r="X253" s="36"/>
      <c r="Y253" s="36"/>
      <c r="Z253" s="36"/>
      <c r="AA253" s="36"/>
      <c r="AB253" s="36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5"/>
    </row>
    <row r="254" spans="1:64" s="9" customFormat="1" ht="12.75">
      <c r="A254" s="34"/>
      <c r="B254" s="35"/>
      <c r="C254" s="35"/>
      <c r="D254" s="35"/>
      <c r="E254" s="35"/>
      <c r="F254" s="23" t="s">
        <v>240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36" t="s">
        <v>253</v>
      </c>
      <c r="W254" s="36"/>
      <c r="X254" s="36"/>
      <c r="Y254" s="36"/>
      <c r="Z254" s="36"/>
      <c r="AA254" s="36"/>
      <c r="AB254" s="36"/>
      <c r="AC254" s="44"/>
      <c r="AD254" s="44"/>
      <c r="AE254" s="44"/>
      <c r="AF254" s="44"/>
      <c r="AG254" s="44"/>
      <c r="AH254" s="44"/>
      <c r="AI254" s="44"/>
      <c r="AJ254" s="44"/>
      <c r="AK254" s="44"/>
      <c r="AL254" s="44"/>
      <c r="AM254" s="44"/>
      <c r="AN254" s="44"/>
      <c r="AO254" s="44"/>
      <c r="AP254" s="44"/>
      <c r="AQ254" s="44"/>
      <c r="AR254" s="44"/>
      <c r="AS254" s="44"/>
      <c r="AT254" s="44"/>
      <c r="AU254" s="44"/>
      <c r="AV254" s="44"/>
      <c r="AW254" s="44"/>
      <c r="AX254" s="44"/>
      <c r="AY254" s="44"/>
      <c r="AZ254" s="44"/>
      <c r="BA254" s="44"/>
      <c r="BB254" s="44"/>
      <c r="BC254" s="44"/>
      <c r="BD254" s="44"/>
      <c r="BE254" s="44"/>
      <c r="BF254" s="44"/>
      <c r="BG254" s="44"/>
      <c r="BH254" s="44"/>
      <c r="BI254" s="44"/>
      <c r="BJ254" s="44"/>
      <c r="BK254" s="44"/>
      <c r="BL254" s="45"/>
    </row>
    <row r="255" spans="1:64" s="9" customFormat="1" ht="12.75">
      <c r="A255" s="34"/>
      <c r="B255" s="35"/>
      <c r="C255" s="35"/>
      <c r="D255" s="35"/>
      <c r="E255" s="35"/>
      <c r="F255" s="23" t="s">
        <v>241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36" t="s">
        <v>253</v>
      </c>
      <c r="W255" s="36"/>
      <c r="X255" s="36"/>
      <c r="Y255" s="36"/>
      <c r="Z255" s="36"/>
      <c r="AA255" s="36"/>
      <c r="AB255" s="36"/>
      <c r="AC255" s="44"/>
      <c r="AD255" s="44"/>
      <c r="AE255" s="44"/>
      <c r="AF255" s="44"/>
      <c r="AG255" s="44"/>
      <c r="AH255" s="44"/>
      <c r="AI255" s="44"/>
      <c r="AJ255" s="44"/>
      <c r="AK255" s="44"/>
      <c r="AL255" s="44"/>
      <c r="AM255" s="44"/>
      <c r="AN255" s="44"/>
      <c r="AO255" s="44"/>
      <c r="AP255" s="44"/>
      <c r="AQ255" s="44"/>
      <c r="AR255" s="44"/>
      <c r="AS255" s="44"/>
      <c r="AT255" s="44"/>
      <c r="AU255" s="44"/>
      <c r="AV255" s="44"/>
      <c r="AW255" s="44"/>
      <c r="AX255" s="44"/>
      <c r="AY255" s="44"/>
      <c r="AZ255" s="44"/>
      <c r="BA255" s="44"/>
      <c r="BB255" s="44"/>
      <c r="BC255" s="44"/>
      <c r="BD255" s="44"/>
      <c r="BE255" s="44"/>
      <c r="BF255" s="44"/>
      <c r="BG255" s="44"/>
      <c r="BH255" s="44"/>
      <c r="BI255" s="44"/>
      <c r="BJ255" s="44"/>
      <c r="BK255" s="44"/>
      <c r="BL255" s="45"/>
    </row>
    <row r="256" spans="1:64" s="9" customFormat="1" ht="12.75">
      <c r="A256" s="34" t="s">
        <v>256</v>
      </c>
      <c r="B256" s="35"/>
      <c r="C256" s="35"/>
      <c r="D256" s="35"/>
      <c r="E256" s="35"/>
      <c r="F256" s="23" t="s">
        <v>257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36" t="s">
        <v>253</v>
      </c>
      <c r="W256" s="36"/>
      <c r="X256" s="36"/>
      <c r="Y256" s="36"/>
      <c r="Z256" s="36"/>
      <c r="AA256" s="36"/>
      <c r="AB256" s="36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5"/>
    </row>
    <row r="257" spans="1:64" s="9" customFormat="1" ht="12.75">
      <c r="A257" s="34"/>
      <c r="B257" s="35"/>
      <c r="C257" s="35"/>
      <c r="D257" s="35"/>
      <c r="E257" s="35"/>
      <c r="F257" s="23" t="s">
        <v>258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36"/>
      <c r="W257" s="36"/>
      <c r="X257" s="36"/>
      <c r="Y257" s="36"/>
      <c r="Z257" s="36"/>
      <c r="AA257" s="36"/>
      <c r="AB257" s="36"/>
      <c r="AC257" s="44"/>
      <c r="AD257" s="44"/>
      <c r="AE257" s="44"/>
      <c r="AF257" s="44"/>
      <c r="AG257" s="44"/>
      <c r="AH257" s="44"/>
      <c r="AI257" s="44"/>
      <c r="AJ257" s="44"/>
      <c r="AK257" s="44"/>
      <c r="AL257" s="44"/>
      <c r="AM257" s="44"/>
      <c r="AN257" s="44"/>
      <c r="AO257" s="44"/>
      <c r="AP257" s="44"/>
      <c r="AQ257" s="44"/>
      <c r="AR257" s="44"/>
      <c r="AS257" s="44"/>
      <c r="AT257" s="44"/>
      <c r="AU257" s="44"/>
      <c r="AV257" s="44"/>
      <c r="AW257" s="44"/>
      <c r="AX257" s="44"/>
      <c r="AY257" s="44"/>
      <c r="AZ257" s="44"/>
      <c r="BA257" s="44"/>
      <c r="BB257" s="44"/>
      <c r="BC257" s="44"/>
      <c r="BD257" s="44"/>
      <c r="BE257" s="44"/>
      <c r="BF257" s="44"/>
      <c r="BG257" s="44"/>
      <c r="BH257" s="44"/>
      <c r="BI257" s="44"/>
      <c r="BJ257" s="44"/>
      <c r="BK257" s="44"/>
      <c r="BL257" s="45"/>
    </row>
    <row r="258" spans="1:64" s="9" customFormat="1" ht="12.75">
      <c r="A258" s="34"/>
      <c r="B258" s="35"/>
      <c r="C258" s="35"/>
      <c r="D258" s="35"/>
      <c r="E258" s="35"/>
      <c r="F258" s="23" t="s">
        <v>244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36"/>
      <c r="W258" s="36"/>
      <c r="X258" s="36"/>
      <c r="Y258" s="36"/>
      <c r="Z258" s="36"/>
      <c r="AA258" s="36"/>
      <c r="AB258" s="36"/>
      <c r="AC258" s="44"/>
      <c r="AD258" s="44"/>
      <c r="AE258" s="44"/>
      <c r="AF258" s="44"/>
      <c r="AG258" s="44"/>
      <c r="AH258" s="44"/>
      <c r="AI258" s="44"/>
      <c r="AJ258" s="44"/>
      <c r="AK258" s="44"/>
      <c r="AL258" s="44"/>
      <c r="AM258" s="44"/>
      <c r="AN258" s="44"/>
      <c r="AO258" s="44"/>
      <c r="AP258" s="44"/>
      <c r="AQ258" s="44"/>
      <c r="AR258" s="44"/>
      <c r="AS258" s="44"/>
      <c r="AT258" s="44"/>
      <c r="AU258" s="44"/>
      <c r="AV258" s="44"/>
      <c r="AW258" s="44"/>
      <c r="AX258" s="44"/>
      <c r="AY258" s="44"/>
      <c r="AZ258" s="44"/>
      <c r="BA258" s="44"/>
      <c r="BB258" s="44"/>
      <c r="BC258" s="44"/>
      <c r="BD258" s="44"/>
      <c r="BE258" s="44"/>
      <c r="BF258" s="44"/>
      <c r="BG258" s="44"/>
      <c r="BH258" s="44"/>
      <c r="BI258" s="44"/>
      <c r="BJ258" s="44"/>
      <c r="BK258" s="44"/>
      <c r="BL258" s="45"/>
    </row>
    <row r="259" spans="1:64" s="9" customFormat="1" ht="12.75">
      <c r="A259" s="34"/>
      <c r="B259" s="35"/>
      <c r="C259" s="35"/>
      <c r="D259" s="35"/>
      <c r="E259" s="35"/>
      <c r="F259" s="23" t="s">
        <v>259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36"/>
      <c r="W259" s="36"/>
      <c r="X259" s="36"/>
      <c r="Y259" s="36"/>
      <c r="Z259" s="36"/>
      <c r="AA259" s="36"/>
      <c r="AB259" s="36"/>
      <c r="AC259" s="44"/>
      <c r="AD259" s="44"/>
      <c r="AE259" s="44"/>
      <c r="AF259" s="44"/>
      <c r="AG259" s="44"/>
      <c r="AH259" s="44"/>
      <c r="AI259" s="44"/>
      <c r="AJ259" s="44"/>
      <c r="AK259" s="44"/>
      <c r="AL259" s="44"/>
      <c r="AM259" s="44"/>
      <c r="AN259" s="44"/>
      <c r="AO259" s="44"/>
      <c r="AP259" s="44"/>
      <c r="AQ259" s="44"/>
      <c r="AR259" s="44"/>
      <c r="AS259" s="44"/>
      <c r="AT259" s="44"/>
      <c r="AU259" s="44"/>
      <c r="AV259" s="44"/>
      <c r="AW259" s="44"/>
      <c r="AX259" s="44"/>
      <c r="AY259" s="44"/>
      <c r="AZ259" s="44"/>
      <c r="BA259" s="44"/>
      <c r="BB259" s="44"/>
      <c r="BC259" s="44"/>
      <c r="BD259" s="44"/>
      <c r="BE259" s="44"/>
      <c r="BF259" s="44"/>
      <c r="BG259" s="44"/>
      <c r="BH259" s="44"/>
      <c r="BI259" s="44"/>
      <c r="BJ259" s="44"/>
      <c r="BK259" s="44"/>
      <c r="BL259" s="45"/>
    </row>
    <row r="260" spans="1:64" s="9" customFormat="1" ht="12.75">
      <c r="A260" s="34"/>
      <c r="B260" s="35"/>
      <c r="C260" s="35"/>
      <c r="D260" s="35"/>
      <c r="E260" s="35"/>
      <c r="F260" s="23" t="s">
        <v>108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36"/>
      <c r="W260" s="36"/>
      <c r="X260" s="36"/>
      <c r="Y260" s="36"/>
      <c r="Z260" s="36"/>
      <c r="AA260" s="36"/>
      <c r="AB260" s="36"/>
      <c r="AC260" s="44"/>
      <c r="AD260" s="44"/>
      <c r="AE260" s="44"/>
      <c r="AF260" s="44"/>
      <c r="AG260" s="44"/>
      <c r="AH260" s="44"/>
      <c r="AI260" s="44"/>
      <c r="AJ260" s="44"/>
      <c r="AK260" s="44"/>
      <c r="AL260" s="44"/>
      <c r="AM260" s="44"/>
      <c r="AN260" s="44"/>
      <c r="AO260" s="44"/>
      <c r="AP260" s="44"/>
      <c r="AQ260" s="44"/>
      <c r="AR260" s="44"/>
      <c r="AS260" s="44"/>
      <c r="AT260" s="44"/>
      <c r="AU260" s="44"/>
      <c r="AV260" s="44"/>
      <c r="AW260" s="44"/>
      <c r="AX260" s="44"/>
      <c r="AY260" s="44"/>
      <c r="AZ260" s="44"/>
      <c r="BA260" s="44"/>
      <c r="BB260" s="44"/>
      <c r="BC260" s="44"/>
      <c r="BD260" s="44"/>
      <c r="BE260" s="44"/>
      <c r="BF260" s="44"/>
      <c r="BG260" s="44"/>
      <c r="BH260" s="44"/>
      <c r="BI260" s="44"/>
      <c r="BJ260" s="44"/>
      <c r="BK260" s="44"/>
      <c r="BL260" s="45"/>
    </row>
    <row r="261" spans="1:64" s="9" customFormat="1" ht="12.75">
      <c r="A261" s="34"/>
      <c r="B261" s="35"/>
      <c r="C261" s="35"/>
      <c r="D261" s="35"/>
      <c r="E261" s="35"/>
      <c r="F261" s="23" t="s">
        <v>260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36"/>
      <c r="W261" s="36"/>
      <c r="X261" s="36"/>
      <c r="Y261" s="36"/>
      <c r="Z261" s="36"/>
      <c r="AA261" s="36"/>
      <c r="AB261" s="36"/>
      <c r="AC261" s="44"/>
      <c r="AD261" s="44"/>
      <c r="AE261" s="44"/>
      <c r="AF261" s="44"/>
      <c r="AG261" s="44"/>
      <c r="AH261" s="44"/>
      <c r="AI261" s="44"/>
      <c r="AJ261" s="44"/>
      <c r="AK261" s="44"/>
      <c r="AL261" s="44"/>
      <c r="AM261" s="44"/>
      <c r="AN261" s="44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5"/>
    </row>
    <row r="262" spans="1:64" s="9" customFormat="1" ht="12.75">
      <c r="A262" s="34" t="s">
        <v>73</v>
      </c>
      <c r="B262" s="35"/>
      <c r="C262" s="35"/>
      <c r="D262" s="35"/>
      <c r="E262" s="35"/>
      <c r="F262" s="23" t="s">
        <v>261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36"/>
      <c r="W262" s="36"/>
      <c r="X262" s="36"/>
      <c r="Y262" s="36"/>
      <c r="Z262" s="36"/>
      <c r="AA262" s="36"/>
      <c r="AB262" s="36"/>
      <c r="AC262" s="44"/>
      <c r="AD262" s="44"/>
      <c r="AE262" s="44"/>
      <c r="AF262" s="44"/>
      <c r="AG262" s="44"/>
      <c r="AH262" s="44"/>
      <c r="AI262" s="44"/>
      <c r="AJ262" s="44"/>
      <c r="AK262" s="44"/>
      <c r="AL262" s="44"/>
      <c r="AM262" s="44"/>
      <c r="AN262" s="44"/>
      <c r="AO262" s="44"/>
      <c r="AP262" s="44"/>
      <c r="AQ262" s="44"/>
      <c r="AR262" s="44"/>
      <c r="AS262" s="44"/>
      <c r="AT262" s="44"/>
      <c r="AU262" s="44"/>
      <c r="AV262" s="44"/>
      <c r="AW262" s="44"/>
      <c r="AX262" s="44"/>
      <c r="AY262" s="44"/>
      <c r="AZ262" s="44"/>
      <c r="BA262" s="44"/>
      <c r="BB262" s="44"/>
      <c r="BC262" s="44"/>
      <c r="BD262" s="44"/>
      <c r="BE262" s="44"/>
      <c r="BF262" s="44"/>
      <c r="BG262" s="44"/>
      <c r="BH262" s="44"/>
      <c r="BI262" s="44"/>
      <c r="BJ262" s="44"/>
      <c r="BK262" s="44"/>
      <c r="BL262" s="45"/>
    </row>
    <row r="263" spans="1:64" s="9" customFormat="1" ht="12.75">
      <c r="A263" s="34"/>
      <c r="B263" s="35"/>
      <c r="C263" s="35"/>
      <c r="D263" s="35"/>
      <c r="E263" s="35"/>
      <c r="F263" s="23" t="s">
        <v>262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36"/>
      <c r="W263" s="36"/>
      <c r="X263" s="36"/>
      <c r="Y263" s="36"/>
      <c r="Z263" s="36"/>
      <c r="AA263" s="36"/>
      <c r="AB263" s="36"/>
      <c r="AC263" s="44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4"/>
      <c r="AO263" s="44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4"/>
      <c r="BA263" s="44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s="9" customFormat="1" ht="12.75">
      <c r="A264" s="34"/>
      <c r="B264" s="35"/>
      <c r="C264" s="35"/>
      <c r="D264" s="35"/>
      <c r="E264" s="35"/>
      <c r="F264" s="23" t="s">
        <v>263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36"/>
      <c r="W264" s="36"/>
      <c r="X264" s="36"/>
      <c r="Y264" s="36"/>
      <c r="Z264" s="36"/>
      <c r="AA264" s="36"/>
      <c r="AB264" s="36"/>
      <c r="AC264" s="44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4"/>
      <c r="AO264" s="44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4"/>
      <c r="BA264" s="44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s="9" customFormat="1" ht="12.75">
      <c r="A265" s="34"/>
      <c r="B265" s="35"/>
      <c r="C265" s="35"/>
      <c r="D265" s="35"/>
      <c r="E265" s="35"/>
      <c r="F265" s="23" t="s">
        <v>126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36"/>
      <c r="W265" s="36"/>
      <c r="X265" s="36"/>
      <c r="Y265" s="36"/>
      <c r="Z265" s="36"/>
      <c r="AA265" s="36"/>
      <c r="AB265" s="36"/>
      <c r="AC265" s="44"/>
      <c r="AD265" s="44"/>
      <c r="AE265" s="44"/>
      <c r="AF265" s="44"/>
      <c r="AG265" s="44"/>
      <c r="AH265" s="44"/>
      <c r="AI265" s="44"/>
      <c r="AJ265" s="44"/>
      <c r="AK265" s="44"/>
      <c r="AL265" s="44"/>
      <c r="AM265" s="44"/>
      <c r="AN265" s="44"/>
      <c r="AO265" s="44"/>
      <c r="AP265" s="44"/>
      <c r="AQ265" s="44"/>
      <c r="AR265" s="44"/>
      <c r="AS265" s="44"/>
      <c r="AT265" s="44"/>
      <c r="AU265" s="44"/>
      <c r="AV265" s="44"/>
      <c r="AW265" s="44"/>
      <c r="AX265" s="44"/>
      <c r="AY265" s="44"/>
      <c r="AZ265" s="44"/>
      <c r="BA265" s="44"/>
      <c r="BB265" s="44"/>
      <c r="BC265" s="44"/>
      <c r="BD265" s="44"/>
      <c r="BE265" s="44"/>
      <c r="BF265" s="44"/>
      <c r="BG265" s="44"/>
      <c r="BH265" s="44"/>
      <c r="BI265" s="44"/>
      <c r="BJ265" s="44"/>
      <c r="BK265" s="44"/>
      <c r="BL265" s="45"/>
    </row>
    <row r="266" spans="1:64" s="9" customFormat="1" ht="12.75">
      <c r="A266" s="34" t="s">
        <v>77</v>
      </c>
      <c r="B266" s="35"/>
      <c r="C266" s="35"/>
      <c r="D266" s="35"/>
      <c r="E266" s="35"/>
      <c r="F266" s="23" t="s">
        <v>265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36" t="s">
        <v>264</v>
      </c>
      <c r="W266" s="36"/>
      <c r="X266" s="36"/>
      <c r="Y266" s="36"/>
      <c r="Z266" s="36"/>
      <c r="AA266" s="36"/>
      <c r="AB266" s="36"/>
      <c r="AC266" s="44"/>
      <c r="AD266" s="44"/>
      <c r="AE266" s="44"/>
      <c r="AF266" s="44"/>
      <c r="AG266" s="44"/>
      <c r="AH266" s="44"/>
      <c r="AI266" s="44"/>
      <c r="AJ266" s="44"/>
      <c r="AK266" s="44"/>
      <c r="AL266" s="44"/>
      <c r="AM266" s="44"/>
      <c r="AN266" s="44"/>
      <c r="AO266" s="44"/>
      <c r="AP266" s="44"/>
      <c r="AQ266" s="44"/>
      <c r="AR266" s="44"/>
      <c r="AS266" s="44"/>
      <c r="AT266" s="44"/>
      <c r="AU266" s="44"/>
      <c r="AV266" s="44"/>
      <c r="AW266" s="44"/>
      <c r="AX266" s="44"/>
      <c r="AY266" s="44"/>
      <c r="AZ266" s="44"/>
      <c r="BA266" s="44"/>
      <c r="BB266" s="44"/>
      <c r="BC266" s="44"/>
      <c r="BD266" s="44"/>
      <c r="BE266" s="44"/>
      <c r="BF266" s="44"/>
      <c r="BG266" s="44"/>
      <c r="BH266" s="44"/>
      <c r="BI266" s="44"/>
      <c r="BJ266" s="44"/>
      <c r="BK266" s="44"/>
      <c r="BL266" s="45"/>
    </row>
    <row r="267" spans="1:64" s="9" customFormat="1" ht="12.75">
      <c r="A267" s="34"/>
      <c r="B267" s="35"/>
      <c r="C267" s="35"/>
      <c r="D267" s="35"/>
      <c r="E267" s="35"/>
      <c r="F267" s="23" t="s">
        <v>88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36"/>
      <c r="W267" s="36"/>
      <c r="X267" s="36"/>
      <c r="Y267" s="36"/>
      <c r="Z267" s="36"/>
      <c r="AA267" s="36"/>
      <c r="AB267" s="36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4"/>
      <c r="BB267" s="44"/>
      <c r="BC267" s="44"/>
      <c r="BD267" s="44"/>
      <c r="BE267" s="44"/>
      <c r="BF267" s="44"/>
      <c r="BG267" s="44"/>
      <c r="BH267" s="44"/>
      <c r="BI267" s="44"/>
      <c r="BJ267" s="44"/>
      <c r="BK267" s="44"/>
      <c r="BL267" s="45"/>
    </row>
    <row r="268" spans="1:64" s="9" customFormat="1" ht="12.75">
      <c r="A268" s="48"/>
      <c r="B268" s="49"/>
      <c r="C268" s="49"/>
      <c r="D268" s="49"/>
      <c r="E268" s="49"/>
      <c r="F268" s="51" t="s">
        <v>192</v>
      </c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60"/>
      <c r="W268" s="60"/>
      <c r="X268" s="60"/>
      <c r="Y268" s="60"/>
      <c r="Z268" s="60"/>
      <c r="AA268" s="60"/>
      <c r="AB268" s="60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  <c r="AT268" s="46"/>
      <c r="AU268" s="46"/>
      <c r="AV268" s="46"/>
      <c r="AW268" s="46"/>
      <c r="AX268" s="46"/>
      <c r="AY268" s="46"/>
      <c r="AZ268" s="46"/>
      <c r="BA268" s="46"/>
      <c r="BB268" s="46"/>
      <c r="BC268" s="46"/>
      <c r="BD268" s="46"/>
      <c r="BE268" s="46"/>
      <c r="BF268" s="46"/>
      <c r="BG268" s="46"/>
      <c r="BH268" s="46"/>
      <c r="BI268" s="46"/>
      <c r="BJ268" s="46"/>
      <c r="BK268" s="46"/>
      <c r="BL268" s="47"/>
    </row>
    <row r="269" spans="1:64" s="9" customFormat="1" ht="12.75">
      <c r="A269" s="34" t="s">
        <v>80</v>
      </c>
      <c r="B269" s="35"/>
      <c r="C269" s="35"/>
      <c r="D269" s="35"/>
      <c r="E269" s="35"/>
      <c r="F269" s="23" t="s">
        <v>266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36" t="s">
        <v>264</v>
      </c>
      <c r="W269" s="36"/>
      <c r="X269" s="36"/>
      <c r="Y269" s="36"/>
      <c r="Z269" s="36"/>
      <c r="AA269" s="36"/>
      <c r="AB269" s="36"/>
      <c r="AC269" s="44"/>
      <c r="AD269" s="44"/>
      <c r="AE269" s="44"/>
      <c r="AF269" s="44"/>
      <c r="AG269" s="44"/>
      <c r="AH269" s="44"/>
      <c r="AI269" s="44"/>
      <c r="AJ269" s="44"/>
      <c r="AK269" s="44"/>
      <c r="AL269" s="44"/>
      <c r="AM269" s="44"/>
      <c r="AN269" s="44"/>
      <c r="AO269" s="44"/>
      <c r="AP269" s="44"/>
      <c r="AQ269" s="44"/>
      <c r="AR269" s="44"/>
      <c r="AS269" s="44"/>
      <c r="AT269" s="44"/>
      <c r="AU269" s="44"/>
      <c r="AV269" s="44"/>
      <c r="AW269" s="44"/>
      <c r="AX269" s="44"/>
      <c r="AY269" s="44"/>
      <c r="AZ269" s="44"/>
      <c r="BA269" s="44"/>
      <c r="BB269" s="44"/>
      <c r="BC269" s="44"/>
      <c r="BD269" s="44"/>
      <c r="BE269" s="44"/>
      <c r="BF269" s="44"/>
      <c r="BG269" s="44"/>
      <c r="BH269" s="44"/>
      <c r="BI269" s="44"/>
      <c r="BJ269" s="44"/>
      <c r="BK269" s="44"/>
      <c r="BL269" s="45"/>
    </row>
    <row r="270" spans="1:64" s="9" customFormat="1" ht="12.75">
      <c r="A270" s="34"/>
      <c r="B270" s="35"/>
      <c r="C270" s="35"/>
      <c r="D270" s="35"/>
      <c r="E270" s="35"/>
      <c r="F270" s="23" t="s">
        <v>235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36"/>
      <c r="W270" s="36"/>
      <c r="X270" s="36"/>
      <c r="Y270" s="36"/>
      <c r="Z270" s="36"/>
      <c r="AA270" s="36"/>
      <c r="AB270" s="36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4"/>
      <c r="AN270" s="44"/>
      <c r="AO270" s="44"/>
      <c r="AP270" s="44"/>
      <c r="AQ270" s="44"/>
      <c r="AR270" s="44"/>
      <c r="AS270" s="44"/>
      <c r="AT270" s="44"/>
      <c r="AU270" s="44"/>
      <c r="AV270" s="44"/>
      <c r="AW270" s="44"/>
      <c r="AX270" s="44"/>
      <c r="AY270" s="44"/>
      <c r="AZ270" s="44"/>
      <c r="BA270" s="44"/>
      <c r="BB270" s="44"/>
      <c r="BC270" s="44"/>
      <c r="BD270" s="44"/>
      <c r="BE270" s="44"/>
      <c r="BF270" s="44"/>
      <c r="BG270" s="44"/>
      <c r="BH270" s="44"/>
      <c r="BI270" s="44"/>
      <c r="BJ270" s="44"/>
      <c r="BK270" s="44"/>
      <c r="BL270" s="45"/>
    </row>
    <row r="271" spans="1:64" s="9" customFormat="1" ht="12.75">
      <c r="A271" s="34"/>
      <c r="B271" s="35"/>
      <c r="C271" s="35"/>
      <c r="D271" s="35"/>
      <c r="E271" s="35"/>
      <c r="F271" s="23" t="s">
        <v>236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36"/>
      <c r="W271" s="36"/>
      <c r="X271" s="36"/>
      <c r="Y271" s="36"/>
      <c r="Z271" s="36"/>
      <c r="AA271" s="36"/>
      <c r="AB271" s="36"/>
      <c r="AC271" s="44"/>
      <c r="AD271" s="44"/>
      <c r="AE271" s="44"/>
      <c r="AF271" s="44"/>
      <c r="AG271" s="44"/>
      <c r="AH271" s="44"/>
      <c r="AI271" s="44"/>
      <c r="AJ271" s="44"/>
      <c r="AK271" s="44"/>
      <c r="AL271" s="44"/>
      <c r="AM271" s="44"/>
      <c r="AN271" s="44"/>
      <c r="AO271" s="44"/>
      <c r="AP271" s="44"/>
      <c r="AQ271" s="44"/>
      <c r="AR271" s="44"/>
      <c r="AS271" s="44"/>
      <c r="AT271" s="44"/>
      <c r="AU271" s="44"/>
      <c r="AV271" s="44"/>
      <c r="AW271" s="44"/>
      <c r="AX271" s="44"/>
      <c r="AY271" s="44"/>
      <c r="AZ271" s="44"/>
      <c r="BA271" s="44"/>
      <c r="BB271" s="44"/>
      <c r="BC271" s="44"/>
      <c r="BD271" s="44"/>
      <c r="BE271" s="44"/>
      <c r="BF271" s="44"/>
      <c r="BG271" s="44"/>
      <c r="BH271" s="44"/>
      <c r="BI271" s="44"/>
      <c r="BJ271" s="44"/>
      <c r="BK271" s="44"/>
      <c r="BL271" s="45"/>
    </row>
    <row r="272" spans="1:64" s="9" customFormat="1" ht="12.75">
      <c r="A272" s="34"/>
      <c r="B272" s="35"/>
      <c r="C272" s="35"/>
      <c r="D272" s="35"/>
      <c r="E272" s="35"/>
      <c r="F272" s="23" t="s">
        <v>237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36"/>
      <c r="W272" s="36"/>
      <c r="X272" s="36"/>
      <c r="Y272" s="36"/>
      <c r="Z272" s="36"/>
      <c r="AA272" s="36"/>
      <c r="AB272" s="36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4"/>
      <c r="BB272" s="44"/>
      <c r="BC272" s="44"/>
      <c r="BD272" s="44"/>
      <c r="BE272" s="44"/>
      <c r="BF272" s="44"/>
      <c r="BG272" s="44"/>
      <c r="BH272" s="44"/>
      <c r="BI272" s="44"/>
      <c r="BJ272" s="44"/>
      <c r="BK272" s="44"/>
      <c r="BL272" s="45"/>
    </row>
    <row r="273" spans="1:64" s="9" customFormat="1" ht="12.75">
      <c r="A273" s="34"/>
      <c r="B273" s="35"/>
      <c r="C273" s="35"/>
      <c r="D273" s="35"/>
      <c r="E273" s="35"/>
      <c r="F273" s="23" t="s">
        <v>88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36"/>
      <c r="W273" s="36"/>
      <c r="X273" s="36"/>
      <c r="Y273" s="36"/>
      <c r="Z273" s="36"/>
      <c r="AA273" s="36"/>
      <c r="AB273" s="36"/>
      <c r="AC273" s="44"/>
      <c r="AD273" s="44"/>
      <c r="AE273" s="44"/>
      <c r="AF273" s="44"/>
      <c r="AG273" s="44"/>
      <c r="AH273" s="44"/>
      <c r="AI273" s="44"/>
      <c r="AJ273" s="44"/>
      <c r="AK273" s="44"/>
      <c r="AL273" s="44"/>
      <c r="AM273" s="44"/>
      <c r="AN273" s="44"/>
      <c r="AO273" s="44"/>
      <c r="AP273" s="44"/>
      <c r="AQ273" s="44"/>
      <c r="AR273" s="44"/>
      <c r="AS273" s="44"/>
      <c r="AT273" s="44"/>
      <c r="AU273" s="44"/>
      <c r="AV273" s="44"/>
      <c r="AW273" s="44"/>
      <c r="AX273" s="44"/>
      <c r="AY273" s="44"/>
      <c r="AZ273" s="44"/>
      <c r="BA273" s="44"/>
      <c r="BB273" s="44"/>
      <c r="BC273" s="44"/>
      <c r="BD273" s="44"/>
      <c r="BE273" s="44"/>
      <c r="BF273" s="44"/>
      <c r="BG273" s="44"/>
      <c r="BH273" s="44"/>
      <c r="BI273" s="44"/>
      <c r="BJ273" s="44"/>
      <c r="BK273" s="44"/>
      <c r="BL273" s="45"/>
    </row>
    <row r="274" spans="1:64" s="9" customFormat="1" ht="12.75">
      <c r="A274" s="34"/>
      <c r="B274" s="35"/>
      <c r="C274" s="35"/>
      <c r="D274" s="35"/>
      <c r="E274" s="35"/>
      <c r="F274" s="23" t="s">
        <v>192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36"/>
      <c r="W274" s="36"/>
      <c r="X274" s="36"/>
      <c r="Y274" s="36"/>
      <c r="Z274" s="36"/>
      <c r="AA274" s="36"/>
      <c r="AB274" s="36"/>
      <c r="AC274" s="44"/>
      <c r="AD274" s="44"/>
      <c r="AE274" s="44"/>
      <c r="AF274" s="44"/>
      <c r="AG274" s="44"/>
      <c r="AH274" s="44"/>
      <c r="AI274" s="44"/>
      <c r="AJ274" s="44"/>
      <c r="AK274" s="44"/>
      <c r="AL274" s="44"/>
      <c r="AM274" s="44"/>
      <c r="AN274" s="44"/>
      <c r="AO274" s="44"/>
      <c r="AP274" s="44"/>
      <c r="AQ274" s="44"/>
      <c r="AR274" s="44"/>
      <c r="AS274" s="44"/>
      <c r="AT274" s="44"/>
      <c r="AU274" s="44"/>
      <c r="AV274" s="44"/>
      <c r="AW274" s="44"/>
      <c r="AX274" s="44"/>
      <c r="AY274" s="44"/>
      <c r="AZ274" s="44"/>
      <c r="BA274" s="44"/>
      <c r="BB274" s="44"/>
      <c r="BC274" s="44"/>
      <c r="BD274" s="44"/>
      <c r="BE274" s="44"/>
      <c r="BF274" s="44"/>
      <c r="BG274" s="44"/>
      <c r="BH274" s="44"/>
      <c r="BI274" s="44"/>
      <c r="BJ274" s="44"/>
      <c r="BK274" s="44"/>
      <c r="BL274" s="45"/>
    </row>
    <row r="275" spans="1:64" s="9" customFormat="1" ht="12.75">
      <c r="A275" s="34"/>
      <c r="B275" s="35"/>
      <c r="C275" s="35"/>
      <c r="D275" s="35"/>
      <c r="E275" s="35"/>
      <c r="F275" s="23" t="s">
        <v>238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36"/>
      <c r="W275" s="36"/>
      <c r="X275" s="36"/>
      <c r="Y275" s="36"/>
      <c r="Z275" s="36"/>
      <c r="AA275" s="36"/>
      <c r="AB275" s="36"/>
      <c r="AC275" s="44"/>
      <c r="AD275" s="44"/>
      <c r="AE275" s="44"/>
      <c r="AF275" s="44"/>
      <c r="AG275" s="44"/>
      <c r="AH275" s="44"/>
      <c r="AI275" s="44"/>
      <c r="AJ275" s="44"/>
      <c r="AK275" s="44"/>
      <c r="AL275" s="44"/>
      <c r="AM275" s="44"/>
      <c r="AN275" s="44"/>
      <c r="AO275" s="44"/>
      <c r="AP275" s="44"/>
      <c r="AQ275" s="44"/>
      <c r="AR275" s="44"/>
      <c r="AS275" s="44"/>
      <c r="AT275" s="44"/>
      <c r="AU275" s="44"/>
      <c r="AV275" s="44"/>
      <c r="AW275" s="44"/>
      <c r="AX275" s="44"/>
      <c r="AY275" s="44"/>
      <c r="AZ275" s="44"/>
      <c r="BA275" s="44"/>
      <c r="BB275" s="44"/>
      <c r="BC275" s="44"/>
      <c r="BD275" s="44"/>
      <c r="BE275" s="44"/>
      <c r="BF275" s="44"/>
      <c r="BG275" s="44"/>
      <c r="BH275" s="44"/>
      <c r="BI275" s="44"/>
      <c r="BJ275" s="44"/>
      <c r="BK275" s="44"/>
      <c r="BL275" s="45"/>
    </row>
    <row r="276" spans="1:64" s="9" customFormat="1" ht="12.75">
      <c r="A276" s="34"/>
      <c r="B276" s="35"/>
      <c r="C276" s="35"/>
      <c r="D276" s="35"/>
      <c r="E276" s="35"/>
      <c r="F276" s="23" t="s">
        <v>239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36" t="s">
        <v>264</v>
      </c>
      <c r="W276" s="36"/>
      <c r="X276" s="36"/>
      <c r="Y276" s="36"/>
      <c r="Z276" s="36"/>
      <c r="AA276" s="36"/>
      <c r="AB276" s="36"/>
      <c r="AC276" s="44"/>
      <c r="AD276" s="44"/>
      <c r="AE276" s="44"/>
      <c r="AF276" s="44"/>
      <c r="AG276" s="44"/>
      <c r="AH276" s="44"/>
      <c r="AI276" s="44"/>
      <c r="AJ276" s="44"/>
      <c r="AK276" s="44"/>
      <c r="AL276" s="44"/>
      <c r="AM276" s="44"/>
      <c r="AN276" s="44"/>
      <c r="AO276" s="44"/>
      <c r="AP276" s="44"/>
      <c r="AQ276" s="44"/>
      <c r="AR276" s="44"/>
      <c r="AS276" s="44"/>
      <c r="AT276" s="44"/>
      <c r="AU276" s="44"/>
      <c r="AV276" s="44"/>
      <c r="AW276" s="44"/>
      <c r="AX276" s="44"/>
      <c r="AY276" s="44"/>
      <c r="AZ276" s="44"/>
      <c r="BA276" s="44"/>
      <c r="BB276" s="44"/>
      <c r="BC276" s="44"/>
      <c r="BD276" s="44"/>
      <c r="BE276" s="44"/>
      <c r="BF276" s="44"/>
      <c r="BG276" s="44"/>
      <c r="BH276" s="44"/>
      <c r="BI276" s="44"/>
      <c r="BJ276" s="44"/>
      <c r="BK276" s="44"/>
      <c r="BL276" s="45"/>
    </row>
    <row r="277" spans="1:64" s="9" customFormat="1" ht="12.75">
      <c r="A277" s="34"/>
      <c r="B277" s="35"/>
      <c r="C277" s="35"/>
      <c r="D277" s="35"/>
      <c r="E277" s="35"/>
      <c r="F277" s="23" t="s">
        <v>240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36" t="s">
        <v>264</v>
      </c>
      <c r="W277" s="36"/>
      <c r="X277" s="36"/>
      <c r="Y277" s="36"/>
      <c r="Z277" s="36"/>
      <c r="AA277" s="36"/>
      <c r="AB277" s="36"/>
      <c r="AC277" s="44"/>
      <c r="AD277" s="44"/>
      <c r="AE277" s="44"/>
      <c r="AF277" s="44"/>
      <c r="AG277" s="44"/>
      <c r="AH277" s="44"/>
      <c r="AI277" s="44"/>
      <c r="AJ277" s="44"/>
      <c r="AK277" s="44"/>
      <c r="AL277" s="44"/>
      <c r="AM277" s="44"/>
      <c r="AN277" s="44"/>
      <c r="AO277" s="44"/>
      <c r="AP277" s="44"/>
      <c r="AQ277" s="44"/>
      <c r="AR277" s="44"/>
      <c r="AS277" s="44"/>
      <c r="AT277" s="44"/>
      <c r="AU277" s="44"/>
      <c r="AV277" s="44"/>
      <c r="AW277" s="44"/>
      <c r="AX277" s="44"/>
      <c r="AY277" s="44"/>
      <c r="AZ277" s="44"/>
      <c r="BA277" s="44"/>
      <c r="BB277" s="44"/>
      <c r="BC277" s="44"/>
      <c r="BD277" s="44"/>
      <c r="BE277" s="44"/>
      <c r="BF277" s="44"/>
      <c r="BG277" s="44"/>
      <c r="BH277" s="44"/>
      <c r="BI277" s="44"/>
      <c r="BJ277" s="44"/>
      <c r="BK277" s="44"/>
      <c r="BL277" s="45"/>
    </row>
    <row r="278" spans="1:64" s="9" customFormat="1" ht="12.75">
      <c r="A278" s="34"/>
      <c r="B278" s="35"/>
      <c r="C278" s="35"/>
      <c r="D278" s="35"/>
      <c r="E278" s="35"/>
      <c r="F278" s="23" t="s">
        <v>241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36" t="s">
        <v>264</v>
      </c>
      <c r="W278" s="36"/>
      <c r="X278" s="36"/>
      <c r="Y278" s="36"/>
      <c r="Z278" s="36"/>
      <c r="AA278" s="36"/>
      <c r="AB278" s="36"/>
      <c r="AC278" s="44"/>
      <c r="AD278" s="44"/>
      <c r="AE278" s="44"/>
      <c r="AF278" s="44"/>
      <c r="AG278" s="44"/>
      <c r="AH278" s="44"/>
      <c r="AI278" s="44"/>
      <c r="AJ278" s="44"/>
      <c r="AK278" s="44"/>
      <c r="AL278" s="44"/>
      <c r="AM278" s="44"/>
      <c r="AN278" s="44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5"/>
    </row>
    <row r="279" spans="1:64" s="9" customFormat="1" ht="12.75">
      <c r="A279" s="34" t="s">
        <v>117</v>
      </c>
      <c r="B279" s="35"/>
      <c r="C279" s="35"/>
      <c r="D279" s="35"/>
      <c r="E279" s="35"/>
      <c r="F279" s="23" t="s">
        <v>267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36" t="s">
        <v>264</v>
      </c>
      <c r="W279" s="36"/>
      <c r="X279" s="36"/>
      <c r="Y279" s="36"/>
      <c r="Z279" s="36"/>
      <c r="AA279" s="36"/>
      <c r="AB279" s="36"/>
      <c r="AC279" s="44"/>
      <c r="AD279" s="44"/>
      <c r="AE279" s="44"/>
      <c r="AF279" s="44"/>
      <c r="AG279" s="44"/>
      <c r="AH279" s="44"/>
      <c r="AI279" s="44"/>
      <c r="AJ279" s="44"/>
      <c r="AK279" s="44"/>
      <c r="AL279" s="44"/>
      <c r="AM279" s="44"/>
      <c r="AN279" s="44"/>
      <c r="AO279" s="44"/>
      <c r="AP279" s="44"/>
      <c r="AQ279" s="44"/>
      <c r="AR279" s="44"/>
      <c r="AS279" s="44"/>
      <c r="AT279" s="44"/>
      <c r="AU279" s="44"/>
      <c r="AV279" s="44"/>
      <c r="AW279" s="44"/>
      <c r="AX279" s="44"/>
      <c r="AY279" s="44"/>
      <c r="AZ279" s="44"/>
      <c r="BA279" s="44"/>
      <c r="BB279" s="44"/>
      <c r="BC279" s="44"/>
      <c r="BD279" s="44"/>
      <c r="BE279" s="44"/>
      <c r="BF279" s="44"/>
      <c r="BG279" s="44"/>
      <c r="BH279" s="44"/>
      <c r="BI279" s="44"/>
      <c r="BJ279" s="44"/>
      <c r="BK279" s="44"/>
      <c r="BL279" s="45"/>
    </row>
    <row r="280" spans="1:64" s="9" customFormat="1" ht="12.75">
      <c r="A280" s="34"/>
      <c r="B280" s="35"/>
      <c r="C280" s="35"/>
      <c r="D280" s="35"/>
      <c r="E280" s="35"/>
      <c r="F280" s="23" t="s">
        <v>268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36"/>
      <c r="W280" s="36"/>
      <c r="X280" s="36"/>
      <c r="Y280" s="36"/>
      <c r="Z280" s="36"/>
      <c r="AA280" s="36"/>
      <c r="AB280" s="36"/>
      <c r="AC280" s="44"/>
      <c r="AD280" s="44"/>
      <c r="AE280" s="44"/>
      <c r="AF280" s="44"/>
      <c r="AG280" s="44"/>
      <c r="AH280" s="44"/>
      <c r="AI280" s="44"/>
      <c r="AJ280" s="44"/>
      <c r="AK280" s="44"/>
      <c r="AL280" s="44"/>
      <c r="AM280" s="44"/>
      <c r="AN280" s="44"/>
      <c r="AO280" s="44"/>
      <c r="AP280" s="44"/>
      <c r="AQ280" s="44"/>
      <c r="AR280" s="44"/>
      <c r="AS280" s="44"/>
      <c r="AT280" s="44"/>
      <c r="AU280" s="44"/>
      <c r="AV280" s="44"/>
      <c r="AW280" s="44"/>
      <c r="AX280" s="44"/>
      <c r="AY280" s="44"/>
      <c r="AZ280" s="44"/>
      <c r="BA280" s="44"/>
      <c r="BB280" s="44"/>
      <c r="BC280" s="44"/>
      <c r="BD280" s="44"/>
      <c r="BE280" s="44"/>
      <c r="BF280" s="44"/>
      <c r="BG280" s="44"/>
      <c r="BH280" s="44"/>
      <c r="BI280" s="44"/>
      <c r="BJ280" s="44"/>
      <c r="BK280" s="44"/>
      <c r="BL280" s="45"/>
    </row>
    <row r="281" spans="1:64" s="9" customFormat="1" ht="12.75">
      <c r="A281" s="34" t="s">
        <v>160</v>
      </c>
      <c r="B281" s="35"/>
      <c r="C281" s="35"/>
      <c r="D281" s="35"/>
      <c r="E281" s="35"/>
      <c r="F281" s="23" t="s">
        <v>113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36" t="s">
        <v>46</v>
      </c>
      <c r="W281" s="36"/>
      <c r="X281" s="36"/>
      <c r="Y281" s="36"/>
      <c r="Z281" s="36"/>
      <c r="AA281" s="36"/>
      <c r="AB281" s="36"/>
      <c r="AC281" s="44"/>
      <c r="AD281" s="44"/>
      <c r="AE281" s="44"/>
      <c r="AF281" s="44"/>
      <c r="AG281" s="44"/>
      <c r="AH281" s="44"/>
      <c r="AI281" s="44"/>
      <c r="AJ281" s="44"/>
      <c r="AK281" s="44"/>
      <c r="AL281" s="44"/>
      <c r="AM281" s="44"/>
      <c r="AN281" s="44"/>
      <c r="AO281" s="44"/>
      <c r="AP281" s="44"/>
      <c r="AQ281" s="44"/>
      <c r="AR281" s="44"/>
      <c r="AS281" s="44"/>
      <c r="AT281" s="44"/>
      <c r="AU281" s="44"/>
      <c r="AV281" s="44"/>
      <c r="AW281" s="44"/>
      <c r="AX281" s="44"/>
      <c r="AY281" s="44"/>
      <c r="AZ281" s="44"/>
      <c r="BA281" s="44"/>
      <c r="BB281" s="44"/>
      <c r="BC281" s="44"/>
      <c r="BD281" s="44"/>
      <c r="BE281" s="44"/>
      <c r="BF281" s="44"/>
      <c r="BG281" s="44"/>
      <c r="BH281" s="44"/>
      <c r="BI281" s="44"/>
      <c r="BJ281" s="44"/>
      <c r="BK281" s="44"/>
      <c r="BL281" s="45"/>
    </row>
    <row r="282" spans="1:64" s="9" customFormat="1" ht="12.75">
      <c r="A282" s="34"/>
      <c r="B282" s="35"/>
      <c r="C282" s="35"/>
      <c r="D282" s="35"/>
      <c r="E282" s="35"/>
      <c r="F282" s="23" t="s">
        <v>269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36"/>
      <c r="W282" s="36"/>
      <c r="X282" s="36"/>
      <c r="Y282" s="36"/>
      <c r="Z282" s="36"/>
      <c r="AA282" s="36"/>
      <c r="AB282" s="36"/>
      <c r="AC282" s="44"/>
      <c r="AD282" s="44"/>
      <c r="AE282" s="44"/>
      <c r="AF282" s="44"/>
      <c r="AG282" s="44"/>
      <c r="AH282" s="44"/>
      <c r="AI282" s="44"/>
      <c r="AJ282" s="44"/>
      <c r="AK282" s="44"/>
      <c r="AL282" s="44"/>
      <c r="AM282" s="44"/>
      <c r="AN282" s="44"/>
      <c r="AO282" s="44"/>
      <c r="AP282" s="44"/>
      <c r="AQ282" s="44"/>
      <c r="AR282" s="44"/>
      <c r="AS282" s="44"/>
      <c r="AT282" s="44"/>
      <c r="AU282" s="44"/>
      <c r="AV282" s="44"/>
      <c r="AW282" s="44"/>
      <c r="AX282" s="44"/>
      <c r="AY282" s="44"/>
      <c r="AZ282" s="44"/>
      <c r="BA282" s="44"/>
      <c r="BB282" s="44"/>
      <c r="BC282" s="44"/>
      <c r="BD282" s="44"/>
      <c r="BE282" s="44"/>
      <c r="BF282" s="44"/>
      <c r="BG282" s="44"/>
      <c r="BH282" s="44"/>
      <c r="BI282" s="44"/>
      <c r="BJ282" s="44"/>
      <c r="BK282" s="44"/>
      <c r="BL282" s="45"/>
    </row>
    <row r="283" spans="1:64" s="9" customFormat="1" ht="12.75">
      <c r="A283" s="34"/>
      <c r="B283" s="35"/>
      <c r="C283" s="35"/>
      <c r="D283" s="35"/>
      <c r="E283" s="35"/>
      <c r="F283" s="23" t="s">
        <v>270</v>
      </c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36"/>
      <c r="W283" s="36"/>
      <c r="X283" s="36"/>
      <c r="Y283" s="36"/>
      <c r="Z283" s="36"/>
      <c r="AA283" s="36"/>
      <c r="AB283" s="36"/>
      <c r="AC283" s="44"/>
      <c r="AD283" s="44"/>
      <c r="AE283" s="44"/>
      <c r="AF283" s="44"/>
      <c r="AG283" s="44"/>
      <c r="AH283" s="44"/>
      <c r="AI283" s="44"/>
      <c r="AJ283" s="44"/>
      <c r="AK283" s="44"/>
      <c r="AL283" s="44"/>
      <c r="AM283" s="44"/>
      <c r="AN283" s="44"/>
      <c r="AO283" s="44"/>
      <c r="AP283" s="44"/>
      <c r="AQ283" s="44"/>
      <c r="AR283" s="44"/>
      <c r="AS283" s="44"/>
      <c r="AT283" s="44"/>
      <c r="AU283" s="44"/>
      <c r="AV283" s="44"/>
      <c r="AW283" s="44"/>
      <c r="AX283" s="44"/>
      <c r="AY283" s="44"/>
      <c r="AZ283" s="44"/>
      <c r="BA283" s="44"/>
      <c r="BB283" s="44"/>
      <c r="BC283" s="44"/>
      <c r="BD283" s="44"/>
      <c r="BE283" s="44"/>
      <c r="BF283" s="44"/>
      <c r="BG283" s="44"/>
      <c r="BH283" s="44"/>
      <c r="BI283" s="44"/>
      <c r="BJ283" s="44"/>
      <c r="BK283" s="44"/>
      <c r="BL283" s="45"/>
    </row>
    <row r="284" spans="1:64" s="9" customFormat="1" ht="12.75">
      <c r="A284" s="34" t="s">
        <v>177</v>
      </c>
      <c r="B284" s="35"/>
      <c r="C284" s="35"/>
      <c r="D284" s="35"/>
      <c r="E284" s="35"/>
      <c r="F284" s="23" t="s">
        <v>157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36"/>
      <c r="W284" s="36"/>
      <c r="X284" s="36"/>
      <c r="Y284" s="36"/>
      <c r="Z284" s="36"/>
      <c r="AA284" s="36"/>
      <c r="AB284" s="36"/>
      <c r="AC284" s="44"/>
      <c r="AD284" s="44"/>
      <c r="AE284" s="44"/>
      <c r="AF284" s="44"/>
      <c r="AG284" s="44"/>
      <c r="AH284" s="44"/>
      <c r="AI284" s="44"/>
      <c r="AJ284" s="44"/>
      <c r="AK284" s="44"/>
      <c r="AL284" s="44"/>
      <c r="AM284" s="44"/>
      <c r="AN284" s="44"/>
      <c r="AO284" s="44"/>
      <c r="AP284" s="44"/>
      <c r="AQ284" s="44"/>
      <c r="AR284" s="44"/>
      <c r="AS284" s="44"/>
      <c r="AT284" s="44"/>
      <c r="AU284" s="44"/>
      <c r="AV284" s="44"/>
      <c r="AW284" s="44"/>
      <c r="AX284" s="44"/>
      <c r="AY284" s="44"/>
      <c r="AZ284" s="44"/>
      <c r="BA284" s="44"/>
      <c r="BB284" s="44"/>
      <c r="BC284" s="44"/>
      <c r="BD284" s="44"/>
      <c r="BE284" s="44"/>
      <c r="BF284" s="44"/>
      <c r="BG284" s="44"/>
      <c r="BH284" s="44"/>
      <c r="BI284" s="44"/>
      <c r="BJ284" s="44"/>
      <c r="BK284" s="44"/>
      <c r="BL284" s="45"/>
    </row>
    <row r="285" spans="1:64" s="9" customFormat="1" ht="12.75">
      <c r="A285" s="34"/>
      <c r="B285" s="35"/>
      <c r="C285" s="35"/>
      <c r="D285" s="35"/>
      <c r="E285" s="35"/>
      <c r="F285" s="23" t="s">
        <v>158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36"/>
      <c r="W285" s="36"/>
      <c r="X285" s="36"/>
      <c r="Y285" s="36"/>
      <c r="Z285" s="36"/>
      <c r="AA285" s="36"/>
      <c r="AB285" s="36"/>
      <c r="AC285" s="44"/>
      <c r="AD285" s="44"/>
      <c r="AE285" s="44"/>
      <c r="AF285" s="44"/>
      <c r="AG285" s="44"/>
      <c r="AH285" s="44"/>
      <c r="AI285" s="44"/>
      <c r="AJ285" s="44"/>
      <c r="AK285" s="44"/>
      <c r="AL285" s="44"/>
      <c r="AM285" s="44"/>
      <c r="AN285" s="44"/>
      <c r="AO285" s="44"/>
      <c r="AP285" s="44"/>
      <c r="AQ285" s="44"/>
      <c r="AR285" s="44"/>
      <c r="AS285" s="44"/>
      <c r="AT285" s="44"/>
      <c r="AU285" s="44"/>
      <c r="AV285" s="44"/>
      <c r="AW285" s="44"/>
      <c r="AX285" s="44"/>
      <c r="AY285" s="44"/>
      <c r="AZ285" s="44"/>
      <c r="BA285" s="44"/>
      <c r="BB285" s="44"/>
      <c r="BC285" s="44"/>
      <c r="BD285" s="44"/>
      <c r="BE285" s="44"/>
      <c r="BF285" s="44"/>
      <c r="BG285" s="44"/>
      <c r="BH285" s="44"/>
      <c r="BI285" s="44"/>
      <c r="BJ285" s="44"/>
      <c r="BK285" s="44"/>
      <c r="BL285" s="45"/>
    </row>
    <row r="286" spans="1:64" s="9" customFormat="1" ht="12.75">
      <c r="A286" s="34"/>
      <c r="B286" s="35"/>
      <c r="C286" s="35"/>
      <c r="D286" s="35"/>
      <c r="E286" s="35"/>
      <c r="F286" s="23" t="s">
        <v>159</v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36"/>
      <c r="W286" s="36"/>
      <c r="X286" s="36"/>
      <c r="Y286" s="36"/>
      <c r="Z286" s="36"/>
      <c r="AA286" s="36"/>
      <c r="AB286" s="36"/>
      <c r="AC286" s="44"/>
      <c r="AD286" s="44"/>
      <c r="AE286" s="44"/>
      <c r="AF286" s="44"/>
      <c r="AG286" s="44"/>
      <c r="AH286" s="44"/>
      <c r="AI286" s="44"/>
      <c r="AJ286" s="44"/>
      <c r="AK286" s="44"/>
      <c r="AL286" s="44"/>
      <c r="AM286" s="44"/>
      <c r="AN286" s="44"/>
      <c r="AO286" s="44"/>
      <c r="AP286" s="44"/>
      <c r="AQ286" s="44"/>
      <c r="AR286" s="44"/>
      <c r="AS286" s="44"/>
      <c r="AT286" s="44"/>
      <c r="AU286" s="44"/>
      <c r="AV286" s="44"/>
      <c r="AW286" s="44"/>
      <c r="AX286" s="44"/>
      <c r="AY286" s="44"/>
      <c r="AZ286" s="44"/>
      <c r="BA286" s="44"/>
      <c r="BB286" s="44"/>
      <c r="BC286" s="44"/>
      <c r="BD286" s="44"/>
      <c r="BE286" s="44"/>
      <c r="BF286" s="44"/>
      <c r="BG286" s="44"/>
      <c r="BH286" s="44"/>
      <c r="BI286" s="44"/>
      <c r="BJ286" s="44"/>
      <c r="BK286" s="44"/>
      <c r="BL286" s="45"/>
    </row>
    <row r="287" spans="1:64" s="9" customFormat="1" ht="12.75">
      <c r="A287" s="34"/>
      <c r="B287" s="35"/>
      <c r="C287" s="35"/>
      <c r="D287" s="35"/>
      <c r="E287" s="35"/>
      <c r="F287" s="23" t="s">
        <v>115</v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36"/>
      <c r="W287" s="36"/>
      <c r="X287" s="36"/>
      <c r="Y287" s="36"/>
      <c r="Z287" s="36"/>
      <c r="AA287" s="36"/>
      <c r="AB287" s="36"/>
      <c r="AC287" s="44"/>
      <c r="AD287" s="44"/>
      <c r="AE287" s="44"/>
      <c r="AF287" s="44"/>
      <c r="AG287" s="44"/>
      <c r="AH287" s="44"/>
      <c r="AI287" s="44"/>
      <c r="AJ287" s="44"/>
      <c r="AK287" s="44"/>
      <c r="AL287" s="44"/>
      <c r="AM287" s="44"/>
      <c r="AN287" s="44"/>
      <c r="AO287" s="44"/>
      <c r="AP287" s="44"/>
      <c r="AQ287" s="44"/>
      <c r="AR287" s="44"/>
      <c r="AS287" s="44"/>
      <c r="AT287" s="44"/>
      <c r="AU287" s="44"/>
      <c r="AV287" s="44"/>
      <c r="AW287" s="44"/>
      <c r="AX287" s="44"/>
      <c r="AY287" s="44"/>
      <c r="AZ287" s="44"/>
      <c r="BA287" s="44"/>
      <c r="BB287" s="44"/>
      <c r="BC287" s="44"/>
      <c r="BD287" s="44"/>
      <c r="BE287" s="44"/>
      <c r="BF287" s="44"/>
      <c r="BG287" s="44"/>
      <c r="BH287" s="44"/>
      <c r="BI287" s="44"/>
      <c r="BJ287" s="44"/>
      <c r="BK287" s="44"/>
      <c r="BL287" s="45"/>
    </row>
    <row r="288" spans="1:64" s="9" customFormat="1" ht="12.75">
      <c r="A288" s="34" t="s">
        <v>271</v>
      </c>
      <c r="B288" s="35"/>
      <c r="C288" s="35"/>
      <c r="D288" s="35"/>
      <c r="E288" s="35"/>
      <c r="F288" s="23" t="s">
        <v>161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36" t="s">
        <v>185</v>
      </c>
      <c r="W288" s="36"/>
      <c r="X288" s="36"/>
      <c r="Y288" s="36"/>
      <c r="Z288" s="36"/>
      <c r="AA288" s="36"/>
      <c r="AB288" s="36"/>
      <c r="AC288" s="44"/>
      <c r="AD288" s="44"/>
      <c r="AE288" s="44"/>
      <c r="AF288" s="44"/>
      <c r="AG288" s="44"/>
      <c r="AH288" s="44"/>
      <c r="AI288" s="44"/>
      <c r="AJ288" s="44"/>
      <c r="AK288" s="44"/>
      <c r="AL288" s="44"/>
      <c r="AM288" s="44"/>
      <c r="AN288" s="44"/>
      <c r="AO288" s="44"/>
      <c r="AP288" s="44"/>
      <c r="AQ288" s="44"/>
      <c r="AR288" s="44"/>
      <c r="AS288" s="44"/>
      <c r="AT288" s="44"/>
      <c r="AU288" s="44"/>
      <c r="AV288" s="44"/>
      <c r="AW288" s="44"/>
      <c r="AX288" s="44"/>
      <c r="AY288" s="44"/>
      <c r="AZ288" s="44"/>
      <c r="BA288" s="44"/>
      <c r="BB288" s="44"/>
      <c r="BC288" s="44"/>
      <c r="BD288" s="44"/>
      <c r="BE288" s="44"/>
      <c r="BF288" s="44"/>
      <c r="BG288" s="44"/>
      <c r="BH288" s="44"/>
      <c r="BI288" s="44"/>
      <c r="BJ288" s="44"/>
      <c r="BK288" s="44"/>
      <c r="BL288" s="45"/>
    </row>
    <row r="289" spans="1:64" s="9" customFormat="1" ht="12.75">
      <c r="A289" s="34"/>
      <c r="B289" s="35"/>
      <c r="C289" s="35"/>
      <c r="D289" s="35"/>
      <c r="E289" s="35"/>
      <c r="F289" s="23" t="s">
        <v>162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36"/>
      <c r="W289" s="36"/>
      <c r="X289" s="36"/>
      <c r="Y289" s="36"/>
      <c r="Z289" s="36"/>
      <c r="AA289" s="36"/>
      <c r="AB289" s="36"/>
      <c r="AC289" s="44"/>
      <c r="AD289" s="44"/>
      <c r="AE289" s="44"/>
      <c r="AF289" s="44"/>
      <c r="AG289" s="44"/>
      <c r="AH289" s="44"/>
      <c r="AI289" s="44"/>
      <c r="AJ289" s="44"/>
      <c r="AK289" s="44"/>
      <c r="AL289" s="44"/>
      <c r="AM289" s="44"/>
      <c r="AN289" s="44"/>
      <c r="AO289" s="44"/>
      <c r="AP289" s="44"/>
      <c r="AQ289" s="44"/>
      <c r="AR289" s="44"/>
      <c r="AS289" s="44"/>
      <c r="AT289" s="44"/>
      <c r="AU289" s="44"/>
      <c r="AV289" s="44"/>
      <c r="AW289" s="44"/>
      <c r="AX289" s="44"/>
      <c r="AY289" s="44"/>
      <c r="AZ289" s="44"/>
      <c r="BA289" s="44"/>
      <c r="BB289" s="44"/>
      <c r="BC289" s="44"/>
      <c r="BD289" s="44"/>
      <c r="BE289" s="44"/>
      <c r="BF289" s="44"/>
      <c r="BG289" s="44"/>
      <c r="BH289" s="44"/>
      <c r="BI289" s="44"/>
      <c r="BJ289" s="44"/>
      <c r="BK289" s="44"/>
      <c r="BL289" s="45"/>
    </row>
    <row r="290" spans="1:64" s="9" customFormat="1" ht="12.75">
      <c r="A290" s="34" t="s">
        <v>272</v>
      </c>
      <c r="B290" s="35"/>
      <c r="C290" s="35"/>
      <c r="D290" s="35"/>
      <c r="E290" s="35"/>
      <c r="F290" s="23" t="s">
        <v>164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70" t="s">
        <v>186</v>
      </c>
      <c r="W290" s="70"/>
      <c r="X290" s="70"/>
      <c r="Y290" s="70"/>
      <c r="Z290" s="70"/>
      <c r="AA290" s="70"/>
      <c r="AB290" s="70"/>
      <c r="AC290" s="44"/>
      <c r="AD290" s="44"/>
      <c r="AE290" s="44"/>
      <c r="AF290" s="44"/>
      <c r="AG290" s="44"/>
      <c r="AH290" s="44"/>
      <c r="AI290" s="44"/>
      <c r="AJ290" s="44"/>
      <c r="AK290" s="44"/>
      <c r="AL290" s="44"/>
      <c r="AM290" s="44"/>
      <c r="AN290" s="44"/>
      <c r="AO290" s="44"/>
      <c r="AP290" s="44"/>
      <c r="AQ290" s="44"/>
      <c r="AR290" s="44"/>
      <c r="AS290" s="44"/>
      <c r="AT290" s="44"/>
      <c r="AU290" s="44"/>
      <c r="AV290" s="44"/>
      <c r="AW290" s="44"/>
      <c r="AX290" s="44"/>
      <c r="AY290" s="44"/>
      <c r="AZ290" s="44"/>
      <c r="BA290" s="44"/>
      <c r="BB290" s="44"/>
      <c r="BC290" s="44"/>
      <c r="BD290" s="44"/>
      <c r="BE290" s="44"/>
      <c r="BF290" s="44"/>
      <c r="BG290" s="44"/>
      <c r="BH290" s="44"/>
      <c r="BI290" s="44"/>
      <c r="BJ290" s="44"/>
      <c r="BK290" s="44"/>
      <c r="BL290" s="45"/>
    </row>
    <row r="291" spans="1:64" s="9" customFormat="1" ht="12.75">
      <c r="A291" s="34"/>
      <c r="B291" s="35"/>
      <c r="C291" s="35"/>
      <c r="D291" s="35"/>
      <c r="E291" s="35"/>
      <c r="F291" s="23" t="s">
        <v>273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70"/>
      <c r="W291" s="70"/>
      <c r="X291" s="70"/>
      <c r="Y291" s="70"/>
      <c r="Z291" s="70"/>
      <c r="AA291" s="70"/>
      <c r="AB291" s="70"/>
      <c r="AC291" s="44"/>
      <c r="AD291" s="44"/>
      <c r="AE291" s="44"/>
      <c r="AF291" s="44"/>
      <c r="AG291" s="44"/>
      <c r="AH291" s="44"/>
      <c r="AI291" s="44"/>
      <c r="AJ291" s="44"/>
      <c r="AK291" s="44"/>
      <c r="AL291" s="44"/>
      <c r="AM291" s="44"/>
      <c r="AN291" s="44"/>
      <c r="AO291" s="44"/>
      <c r="AP291" s="44"/>
      <c r="AQ291" s="44"/>
      <c r="AR291" s="44"/>
      <c r="AS291" s="44"/>
      <c r="AT291" s="44"/>
      <c r="AU291" s="44"/>
      <c r="AV291" s="44"/>
      <c r="AW291" s="44"/>
      <c r="AX291" s="44"/>
      <c r="AY291" s="44"/>
      <c r="AZ291" s="44"/>
      <c r="BA291" s="44"/>
      <c r="BB291" s="44"/>
      <c r="BC291" s="44"/>
      <c r="BD291" s="44"/>
      <c r="BE291" s="44"/>
      <c r="BF291" s="44"/>
      <c r="BG291" s="44"/>
      <c r="BH291" s="44"/>
      <c r="BI291" s="44"/>
      <c r="BJ291" s="44"/>
      <c r="BK291" s="44"/>
      <c r="BL291" s="45"/>
    </row>
    <row r="292" spans="1:64" s="9" customFormat="1" ht="12.75">
      <c r="A292" s="34"/>
      <c r="B292" s="35"/>
      <c r="C292" s="35"/>
      <c r="D292" s="35"/>
      <c r="E292" s="35"/>
      <c r="F292" s="23" t="s">
        <v>274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70"/>
      <c r="W292" s="70"/>
      <c r="X292" s="70"/>
      <c r="Y292" s="70"/>
      <c r="Z292" s="70"/>
      <c r="AA292" s="70"/>
      <c r="AB292" s="70"/>
      <c r="AC292" s="44"/>
      <c r="AD292" s="44"/>
      <c r="AE292" s="44"/>
      <c r="AF292" s="44"/>
      <c r="AG292" s="44"/>
      <c r="AH292" s="44"/>
      <c r="AI292" s="44"/>
      <c r="AJ292" s="44"/>
      <c r="AK292" s="44"/>
      <c r="AL292" s="44"/>
      <c r="AM292" s="44"/>
      <c r="AN292" s="44"/>
      <c r="AO292" s="44"/>
      <c r="AP292" s="44"/>
      <c r="AQ292" s="44"/>
      <c r="AR292" s="44"/>
      <c r="AS292" s="44"/>
      <c r="AT292" s="44"/>
      <c r="AU292" s="44"/>
      <c r="AV292" s="44"/>
      <c r="AW292" s="44"/>
      <c r="AX292" s="44"/>
      <c r="AY292" s="44"/>
      <c r="AZ292" s="44"/>
      <c r="BA292" s="44"/>
      <c r="BB292" s="44"/>
      <c r="BC292" s="44"/>
      <c r="BD292" s="44"/>
      <c r="BE292" s="44"/>
      <c r="BF292" s="44"/>
      <c r="BG292" s="44"/>
      <c r="BH292" s="44"/>
      <c r="BI292" s="44"/>
      <c r="BJ292" s="44"/>
      <c r="BK292" s="44"/>
      <c r="BL292" s="45"/>
    </row>
    <row r="293" spans="1:64" s="9" customFormat="1" ht="12.75">
      <c r="A293" s="34" t="s">
        <v>275</v>
      </c>
      <c r="B293" s="35"/>
      <c r="C293" s="35"/>
      <c r="D293" s="35"/>
      <c r="E293" s="35"/>
      <c r="F293" s="23" t="s">
        <v>168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36"/>
      <c r="W293" s="36"/>
      <c r="X293" s="36"/>
      <c r="Y293" s="36"/>
      <c r="Z293" s="36"/>
      <c r="AA293" s="36"/>
      <c r="AB293" s="36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9"/>
    </row>
    <row r="294" spans="1:64" s="9" customFormat="1" ht="12.75">
      <c r="A294" s="34"/>
      <c r="B294" s="35"/>
      <c r="C294" s="35"/>
      <c r="D294" s="35"/>
      <c r="E294" s="35"/>
      <c r="F294" s="23" t="s">
        <v>169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36"/>
      <c r="W294" s="36"/>
      <c r="X294" s="36"/>
      <c r="Y294" s="36"/>
      <c r="Z294" s="36"/>
      <c r="AA294" s="36"/>
      <c r="AB294" s="36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9"/>
    </row>
    <row r="295" spans="1:64" s="9" customFormat="1" ht="12.75">
      <c r="A295" s="34"/>
      <c r="B295" s="35"/>
      <c r="C295" s="35"/>
      <c r="D295" s="35"/>
      <c r="E295" s="35"/>
      <c r="F295" s="23" t="s">
        <v>170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36"/>
      <c r="W295" s="36"/>
      <c r="X295" s="36"/>
      <c r="Y295" s="36"/>
      <c r="Z295" s="36"/>
      <c r="AA295" s="36"/>
      <c r="AB295" s="36"/>
      <c r="AC295" s="68"/>
      <c r="AD295" s="68"/>
      <c r="AE295" s="68"/>
      <c r="AF295" s="68"/>
      <c r="AG295" s="68"/>
      <c r="AH295" s="68"/>
      <c r="AI295" s="68"/>
      <c r="AJ295" s="68"/>
      <c r="AK295" s="68"/>
      <c r="AL295" s="68"/>
      <c r="AM295" s="68"/>
      <c r="AN295" s="68"/>
      <c r="AO295" s="68"/>
      <c r="AP295" s="68"/>
      <c r="AQ295" s="68"/>
      <c r="AR295" s="68"/>
      <c r="AS295" s="68"/>
      <c r="AT295" s="68"/>
      <c r="AU295" s="68"/>
      <c r="AV295" s="68"/>
      <c r="AW295" s="68"/>
      <c r="AX295" s="68"/>
      <c r="AY295" s="68"/>
      <c r="AZ295" s="68"/>
      <c r="BA295" s="68"/>
      <c r="BB295" s="68"/>
      <c r="BC295" s="68"/>
      <c r="BD295" s="68"/>
      <c r="BE295" s="68"/>
      <c r="BF295" s="68"/>
      <c r="BG295" s="68"/>
      <c r="BH295" s="68"/>
      <c r="BI295" s="68"/>
      <c r="BJ295" s="68"/>
      <c r="BK295" s="68"/>
      <c r="BL295" s="69"/>
    </row>
    <row r="296" spans="1:64" s="9" customFormat="1" ht="12.75">
      <c r="A296" s="34"/>
      <c r="B296" s="35"/>
      <c r="C296" s="35"/>
      <c r="D296" s="35"/>
      <c r="E296" s="35"/>
      <c r="F296" s="23" t="s">
        <v>171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36"/>
      <c r="W296" s="36"/>
      <c r="X296" s="36"/>
      <c r="Y296" s="36"/>
      <c r="Z296" s="36"/>
      <c r="AA296" s="36"/>
      <c r="AB296" s="36"/>
      <c r="AC296" s="68"/>
      <c r="AD296" s="68"/>
      <c r="AE296" s="68"/>
      <c r="AF296" s="68"/>
      <c r="AG296" s="68"/>
      <c r="AH296" s="68"/>
      <c r="AI296" s="68"/>
      <c r="AJ296" s="68"/>
      <c r="AK296" s="68"/>
      <c r="AL296" s="68"/>
      <c r="AM296" s="68"/>
      <c r="AN296" s="68"/>
      <c r="AO296" s="68"/>
      <c r="AP296" s="68"/>
      <c r="AQ296" s="68"/>
      <c r="AR296" s="68"/>
      <c r="AS296" s="68"/>
      <c r="AT296" s="68"/>
      <c r="AU296" s="68"/>
      <c r="AV296" s="68"/>
      <c r="AW296" s="68"/>
      <c r="AX296" s="68"/>
      <c r="AY296" s="68"/>
      <c r="AZ296" s="68"/>
      <c r="BA296" s="68"/>
      <c r="BB296" s="68"/>
      <c r="BC296" s="68"/>
      <c r="BD296" s="68"/>
      <c r="BE296" s="68"/>
      <c r="BF296" s="68"/>
      <c r="BG296" s="68"/>
      <c r="BH296" s="68"/>
      <c r="BI296" s="68"/>
      <c r="BJ296" s="68"/>
      <c r="BK296" s="68"/>
      <c r="BL296" s="69"/>
    </row>
    <row r="297" spans="1:64" s="9" customFormat="1" ht="12.75">
      <c r="A297" s="34" t="s">
        <v>178</v>
      </c>
      <c r="B297" s="35"/>
      <c r="C297" s="35"/>
      <c r="D297" s="35"/>
      <c r="E297" s="35"/>
      <c r="F297" s="23" t="s">
        <v>276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36" t="s">
        <v>46</v>
      </c>
      <c r="W297" s="36"/>
      <c r="X297" s="36"/>
      <c r="Y297" s="36"/>
      <c r="Z297" s="36"/>
      <c r="AA297" s="36"/>
      <c r="AB297" s="36"/>
      <c r="AC297" s="44"/>
      <c r="AD297" s="44"/>
      <c r="AE297" s="44"/>
      <c r="AF297" s="44"/>
      <c r="AG297" s="44"/>
      <c r="AH297" s="44"/>
      <c r="AI297" s="44"/>
      <c r="AJ297" s="44"/>
      <c r="AK297" s="44"/>
      <c r="AL297" s="44"/>
      <c r="AM297" s="44"/>
      <c r="AN297" s="44"/>
      <c r="AO297" s="44"/>
      <c r="AP297" s="44"/>
      <c r="AQ297" s="44"/>
      <c r="AR297" s="44"/>
      <c r="AS297" s="44"/>
      <c r="AT297" s="44"/>
      <c r="AU297" s="44"/>
      <c r="AV297" s="44"/>
      <c r="AW297" s="44"/>
      <c r="AX297" s="44"/>
      <c r="AY297" s="44"/>
      <c r="AZ297" s="44"/>
      <c r="BA297" s="44"/>
      <c r="BB297" s="44"/>
      <c r="BC297" s="44"/>
      <c r="BD297" s="44"/>
      <c r="BE297" s="44"/>
      <c r="BF297" s="44"/>
      <c r="BG297" s="44"/>
      <c r="BH297" s="44"/>
      <c r="BI297" s="44"/>
      <c r="BJ297" s="44"/>
      <c r="BK297" s="44"/>
      <c r="BL297" s="45"/>
    </row>
    <row r="298" spans="1:64" s="9" customFormat="1" ht="12.75">
      <c r="A298" s="34"/>
      <c r="B298" s="35"/>
      <c r="C298" s="35"/>
      <c r="D298" s="35"/>
      <c r="E298" s="35"/>
      <c r="F298" s="23" t="s">
        <v>277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36"/>
      <c r="W298" s="36"/>
      <c r="X298" s="36"/>
      <c r="Y298" s="36"/>
      <c r="Z298" s="36"/>
      <c r="AA298" s="36"/>
      <c r="AB298" s="36"/>
      <c r="AC298" s="44"/>
      <c r="AD298" s="44"/>
      <c r="AE298" s="44"/>
      <c r="AF298" s="44"/>
      <c r="AG298" s="44"/>
      <c r="AH298" s="44"/>
      <c r="AI298" s="44"/>
      <c r="AJ298" s="44"/>
      <c r="AK298" s="44"/>
      <c r="AL298" s="44"/>
      <c r="AM298" s="44"/>
      <c r="AN298" s="44"/>
      <c r="AO298" s="44"/>
      <c r="AP298" s="44"/>
      <c r="AQ298" s="44"/>
      <c r="AR298" s="44"/>
      <c r="AS298" s="44"/>
      <c r="AT298" s="44"/>
      <c r="AU298" s="44"/>
      <c r="AV298" s="44"/>
      <c r="AW298" s="44"/>
      <c r="AX298" s="44"/>
      <c r="AY298" s="44"/>
      <c r="AZ298" s="44"/>
      <c r="BA298" s="44"/>
      <c r="BB298" s="44"/>
      <c r="BC298" s="44"/>
      <c r="BD298" s="44"/>
      <c r="BE298" s="44"/>
      <c r="BF298" s="44"/>
      <c r="BG298" s="44"/>
      <c r="BH298" s="44"/>
      <c r="BI298" s="44"/>
      <c r="BJ298" s="44"/>
      <c r="BK298" s="44"/>
      <c r="BL298" s="45"/>
    </row>
    <row r="299" spans="1:64" s="9" customFormat="1" ht="12.75">
      <c r="A299" s="34" t="s">
        <v>280</v>
      </c>
      <c r="B299" s="35"/>
      <c r="C299" s="35"/>
      <c r="D299" s="35"/>
      <c r="E299" s="35"/>
      <c r="F299" s="23" t="s">
        <v>278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36" t="s">
        <v>46</v>
      </c>
      <c r="W299" s="36"/>
      <c r="X299" s="36"/>
      <c r="Y299" s="36"/>
      <c r="Z299" s="36"/>
      <c r="AA299" s="36"/>
      <c r="AB299" s="36"/>
      <c r="AC299" s="44"/>
      <c r="AD299" s="44"/>
      <c r="AE299" s="44"/>
      <c r="AF299" s="44"/>
      <c r="AG299" s="44"/>
      <c r="AH299" s="44"/>
      <c r="AI299" s="44"/>
      <c r="AJ299" s="44"/>
      <c r="AK299" s="44"/>
      <c r="AL299" s="44"/>
      <c r="AM299" s="44"/>
      <c r="AN299" s="44"/>
      <c r="AO299" s="44"/>
      <c r="AP299" s="44"/>
      <c r="AQ299" s="44"/>
      <c r="AR299" s="44"/>
      <c r="AS299" s="44"/>
      <c r="AT299" s="44"/>
      <c r="AU299" s="44"/>
      <c r="AV299" s="44"/>
      <c r="AW299" s="44"/>
      <c r="AX299" s="44"/>
      <c r="AY299" s="44"/>
      <c r="AZ299" s="44"/>
      <c r="BA299" s="44"/>
      <c r="BB299" s="44"/>
      <c r="BC299" s="44"/>
      <c r="BD299" s="44"/>
      <c r="BE299" s="44"/>
      <c r="BF299" s="44"/>
      <c r="BG299" s="44"/>
      <c r="BH299" s="44"/>
      <c r="BI299" s="44"/>
      <c r="BJ299" s="44"/>
      <c r="BK299" s="44"/>
      <c r="BL299" s="45"/>
    </row>
    <row r="300" spans="1:64" s="9" customFormat="1" ht="12.75">
      <c r="A300" s="34"/>
      <c r="B300" s="35"/>
      <c r="C300" s="35"/>
      <c r="D300" s="35"/>
      <c r="E300" s="35"/>
      <c r="F300" s="23" t="s">
        <v>279</v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36"/>
      <c r="W300" s="36"/>
      <c r="X300" s="36"/>
      <c r="Y300" s="36"/>
      <c r="Z300" s="36"/>
      <c r="AA300" s="36"/>
      <c r="AB300" s="36"/>
      <c r="AC300" s="44"/>
      <c r="AD300" s="44"/>
      <c r="AE300" s="44"/>
      <c r="AF300" s="44"/>
      <c r="AG300" s="44"/>
      <c r="AH300" s="44"/>
      <c r="AI300" s="44"/>
      <c r="AJ300" s="44"/>
      <c r="AK300" s="44"/>
      <c r="AL300" s="44"/>
      <c r="AM300" s="44"/>
      <c r="AN300" s="44"/>
      <c r="AO300" s="44"/>
      <c r="AP300" s="44"/>
      <c r="AQ300" s="44"/>
      <c r="AR300" s="44"/>
      <c r="AS300" s="44"/>
      <c r="AT300" s="44"/>
      <c r="AU300" s="44"/>
      <c r="AV300" s="44"/>
      <c r="AW300" s="44"/>
      <c r="AX300" s="44"/>
      <c r="AY300" s="44"/>
      <c r="AZ300" s="44"/>
      <c r="BA300" s="44"/>
      <c r="BB300" s="44"/>
      <c r="BC300" s="44"/>
      <c r="BD300" s="44"/>
      <c r="BE300" s="44"/>
      <c r="BF300" s="44"/>
      <c r="BG300" s="44"/>
      <c r="BH300" s="44"/>
      <c r="BI300" s="44"/>
      <c r="BJ300" s="44"/>
      <c r="BK300" s="44"/>
      <c r="BL300" s="45"/>
    </row>
    <row r="301" spans="1:64" s="9" customFormat="1" ht="12.75">
      <c r="A301" s="34" t="s">
        <v>283</v>
      </c>
      <c r="B301" s="35"/>
      <c r="C301" s="35"/>
      <c r="D301" s="35"/>
      <c r="E301" s="35"/>
      <c r="F301" s="23" t="s">
        <v>281</v>
      </c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36" t="s">
        <v>46</v>
      </c>
      <c r="W301" s="36"/>
      <c r="X301" s="36"/>
      <c r="Y301" s="36"/>
      <c r="Z301" s="36"/>
      <c r="AA301" s="36"/>
      <c r="AB301" s="36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44"/>
      <c r="AO301" s="44"/>
      <c r="AP301" s="44"/>
      <c r="AQ301" s="44"/>
      <c r="AR301" s="44"/>
      <c r="AS301" s="44"/>
      <c r="AT301" s="44"/>
      <c r="AU301" s="44"/>
      <c r="AV301" s="44"/>
      <c r="AW301" s="44"/>
      <c r="AX301" s="44"/>
      <c r="AY301" s="44"/>
      <c r="AZ301" s="44"/>
      <c r="BA301" s="44"/>
      <c r="BB301" s="44"/>
      <c r="BC301" s="44"/>
      <c r="BD301" s="44"/>
      <c r="BE301" s="44"/>
      <c r="BF301" s="44"/>
      <c r="BG301" s="44"/>
      <c r="BH301" s="44"/>
      <c r="BI301" s="44"/>
      <c r="BJ301" s="44"/>
      <c r="BK301" s="44"/>
      <c r="BL301" s="45"/>
    </row>
    <row r="302" spans="1:64" s="9" customFormat="1" ht="12.75">
      <c r="A302" s="34"/>
      <c r="B302" s="35"/>
      <c r="C302" s="35"/>
      <c r="D302" s="35"/>
      <c r="E302" s="35"/>
      <c r="F302" s="23" t="s">
        <v>282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36"/>
      <c r="W302" s="36"/>
      <c r="X302" s="36"/>
      <c r="Y302" s="36"/>
      <c r="Z302" s="36"/>
      <c r="AA302" s="36"/>
      <c r="AB302" s="36"/>
      <c r="AC302" s="44"/>
      <c r="AD302" s="44"/>
      <c r="AE302" s="44"/>
      <c r="AF302" s="44"/>
      <c r="AG302" s="44"/>
      <c r="AH302" s="44"/>
      <c r="AI302" s="44"/>
      <c r="AJ302" s="44"/>
      <c r="AK302" s="44"/>
      <c r="AL302" s="44"/>
      <c r="AM302" s="44"/>
      <c r="AN302" s="44"/>
      <c r="AO302" s="44"/>
      <c r="AP302" s="44"/>
      <c r="AQ302" s="44"/>
      <c r="AR302" s="44"/>
      <c r="AS302" s="44"/>
      <c r="AT302" s="44"/>
      <c r="AU302" s="44"/>
      <c r="AV302" s="44"/>
      <c r="AW302" s="44"/>
      <c r="AX302" s="44"/>
      <c r="AY302" s="44"/>
      <c r="AZ302" s="44"/>
      <c r="BA302" s="44"/>
      <c r="BB302" s="44"/>
      <c r="BC302" s="44"/>
      <c r="BD302" s="44"/>
      <c r="BE302" s="44"/>
      <c r="BF302" s="44"/>
      <c r="BG302" s="44"/>
      <c r="BH302" s="44"/>
      <c r="BI302" s="44"/>
      <c r="BJ302" s="44"/>
      <c r="BK302" s="44"/>
      <c r="BL302" s="45"/>
    </row>
    <row r="303" spans="1:64" s="9" customFormat="1" ht="12.75">
      <c r="A303" s="34" t="s">
        <v>284</v>
      </c>
      <c r="B303" s="35"/>
      <c r="C303" s="35"/>
      <c r="D303" s="35"/>
      <c r="E303" s="35"/>
      <c r="F303" s="23" t="s">
        <v>58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36" t="s">
        <v>46</v>
      </c>
      <c r="W303" s="36"/>
      <c r="X303" s="36"/>
      <c r="Y303" s="36"/>
      <c r="Z303" s="36"/>
      <c r="AA303" s="36"/>
      <c r="AB303" s="36"/>
      <c r="AC303" s="44"/>
      <c r="AD303" s="44"/>
      <c r="AE303" s="44"/>
      <c r="AF303" s="44"/>
      <c r="AG303" s="44"/>
      <c r="AH303" s="44"/>
      <c r="AI303" s="44"/>
      <c r="AJ303" s="44"/>
      <c r="AK303" s="44"/>
      <c r="AL303" s="44"/>
      <c r="AM303" s="44"/>
      <c r="AN303" s="44"/>
      <c r="AO303" s="44"/>
      <c r="AP303" s="44"/>
      <c r="AQ303" s="44"/>
      <c r="AR303" s="44"/>
      <c r="AS303" s="44"/>
      <c r="AT303" s="44"/>
      <c r="AU303" s="44"/>
      <c r="AV303" s="44"/>
      <c r="AW303" s="44"/>
      <c r="AX303" s="44"/>
      <c r="AY303" s="44"/>
      <c r="AZ303" s="44"/>
      <c r="BA303" s="44"/>
      <c r="BB303" s="44"/>
      <c r="BC303" s="44"/>
      <c r="BD303" s="44"/>
      <c r="BE303" s="44"/>
      <c r="BF303" s="44"/>
      <c r="BG303" s="44"/>
      <c r="BH303" s="44"/>
      <c r="BI303" s="44"/>
      <c r="BJ303" s="44"/>
      <c r="BK303" s="44"/>
      <c r="BL303" s="45"/>
    </row>
    <row r="304" spans="1:64" s="9" customFormat="1" ht="12.75">
      <c r="A304" s="34" t="s">
        <v>285</v>
      </c>
      <c r="B304" s="35"/>
      <c r="C304" s="35"/>
      <c r="D304" s="35"/>
      <c r="E304" s="35"/>
      <c r="F304" s="23" t="s">
        <v>62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36" t="s">
        <v>292</v>
      </c>
      <c r="W304" s="36"/>
      <c r="X304" s="36"/>
      <c r="Y304" s="36"/>
      <c r="Z304" s="36"/>
      <c r="AA304" s="36"/>
      <c r="AB304" s="36"/>
      <c r="AC304" s="44"/>
      <c r="AD304" s="44"/>
      <c r="AE304" s="44"/>
      <c r="AF304" s="44"/>
      <c r="AG304" s="44"/>
      <c r="AH304" s="44"/>
      <c r="AI304" s="44"/>
      <c r="AJ304" s="44"/>
      <c r="AK304" s="44"/>
      <c r="AL304" s="44"/>
      <c r="AM304" s="44"/>
      <c r="AN304" s="44"/>
      <c r="AO304" s="44"/>
      <c r="AP304" s="44"/>
      <c r="AQ304" s="44"/>
      <c r="AR304" s="44"/>
      <c r="AS304" s="44"/>
      <c r="AT304" s="44"/>
      <c r="AU304" s="44"/>
      <c r="AV304" s="44"/>
      <c r="AW304" s="44"/>
      <c r="AX304" s="44"/>
      <c r="AY304" s="44"/>
      <c r="AZ304" s="44"/>
      <c r="BA304" s="44"/>
      <c r="BB304" s="44"/>
      <c r="BC304" s="44"/>
      <c r="BD304" s="44"/>
      <c r="BE304" s="44"/>
      <c r="BF304" s="44"/>
      <c r="BG304" s="44"/>
      <c r="BH304" s="44"/>
      <c r="BI304" s="44"/>
      <c r="BJ304" s="44"/>
      <c r="BK304" s="44"/>
      <c r="BL304" s="45"/>
    </row>
    <row r="305" spans="1:64" s="9" customFormat="1" ht="12.75">
      <c r="A305" s="34"/>
      <c r="B305" s="35"/>
      <c r="C305" s="35"/>
      <c r="D305" s="35"/>
      <c r="E305" s="35"/>
      <c r="F305" s="23" t="s">
        <v>63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36"/>
      <c r="W305" s="36"/>
      <c r="X305" s="36"/>
      <c r="Y305" s="36"/>
      <c r="Z305" s="36"/>
      <c r="AA305" s="36"/>
      <c r="AB305" s="36"/>
      <c r="AC305" s="44"/>
      <c r="AD305" s="44"/>
      <c r="AE305" s="44"/>
      <c r="AF305" s="44"/>
      <c r="AG305" s="44"/>
      <c r="AH305" s="44"/>
      <c r="AI305" s="44"/>
      <c r="AJ305" s="44"/>
      <c r="AK305" s="44"/>
      <c r="AL305" s="44"/>
      <c r="AM305" s="44"/>
      <c r="AN305" s="44"/>
      <c r="AO305" s="44"/>
      <c r="AP305" s="44"/>
      <c r="AQ305" s="44"/>
      <c r="AR305" s="44"/>
      <c r="AS305" s="44"/>
      <c r="AT305" s="44"/>
      <c r="AU305" s="44"/>
      <c r="AV305" s="44"/>
      <c r="AW305" s="44"/>
      <c r="AX305" s="44"/>
      <c r="AY305" s="44"/>
      <c r="AZ305" s="44"/>
      <c r="BA305" s="44"/>
      <c r="BB305" s="44"/>
      <c r="BC305" s="44"/>
      <c r="BD305" s="44"/>
      <c r="BE305" s="44"/>
      <c r="BF305" s="44"/>
      <c r="BG305" s="44"/>
      <c r="BH305" s="44"/>
      <c r="BI305" s="44"/>
      <c r="BJ305" s="44"/>
      <c r="BK305" s="44"/>
      <c r="BL305" s="45"/>
    </row>
    <row r="306" spans="1:64" s="9" customFormat="1" ht="12.75">
      <c r="A306" s="34"/>
      <c r="B306" s="35"/>
      <c r="C306" s="35"/>
      <c r="D306" s="35"/>
      <c r="E306" s="35"/>
      <c r="F306" s="23" t="s">
        <v>286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36"/>
      <c r="W306" s="36"/>
      <c r="X306" s="36"/>
      <c r="Y306" s="36"/>
      <c r="Z306" s="36"/>
      <c r="AA306" s="36"/>
      <c r="AB306" s="36"/>
      <c r="AC306" s="44"/>
      <c r="AD306" s="44"/>
      <c r="AE306" s="44"/>
      <c r="AF306" s="44"/>
      <c r="AG306" s="44"/>
      <c r="AH306" s="44"/>
      <c r="AI306" s="44"/>
      <c r="AJ306" s="44"/>
      <c r="AK306" s="44"/>
      <c r="AL306" s="44"/>
      <c r="AM306" s="44"/>
      <c r="AN306" s="44"/>
      <c r="AO306" s="44"/>
      <c r="AP306" s="44"/>
      <c r="AQ306" s="44"/>
      <c r="AR306" s="44"/>
      <c r="AS306" s="44"/>
      <c r="AT306" s="44"/>
      <c r="AU306" s="44"/>
      <c r="AV306" s="44"/>
      <c r="AW306" s="44"/>
      <c r="AX306" s="44"/>
      <c r="AY306" s="44"/>
      <c r="AZ306" s="44"/>
      <c r="BA306" s="44"/>
      <c r="BB306" s="44"/>
      <c r="BC306" s="44"/>
      <c r="BD306" s="44"/>
      <c r="BE306" s="44"/>
      <c r="BF306" s="44"/>
      <c r="BG306" s="44"/>
      <c r="BH306" s="44"/>
      <c r="BI306" s="44"/>
      <c r="BJ306" s="44"/>
      <c r="BK306" s="44"/>
      <c r="BL306" s="45"/>
    </row>
    <row r="307" spans="1:64" s="9" customFormat="1" ht="12.75">
      <c r="A307" s="34"/>
      <c r="B307" s="35"/>
      <c r="C307" s="35"/>
      <c r="D307" s="35"/>
      <c r="E307" s="35"/>
      <c r="F307" s="23" t="s">
        <v>287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36"/>
      <c r="W307" s="36"/>
      <c r="X307" s="36"/>
      <c r="Y307" s="36"/>
      <c r="Z307" s="36"/>
      <c r="AA307" s="36"/>
      <c r="AB307" s="36"/>
      <c r="AC307" s="44"/>
      <c r="AD307" s="44"/>
      <c r="AE307" s="44"/>
      <c r="AF307" s="44"/>
      <c r="AG307" s="44"/>
      <c r="AH307" s="44"/>
      <c r="AI307" s="44"/>
      <c r="AJ307" s="44"/>
      <c r="AK307" s="44"/>
      <c r="AL307" s="44"/>
      <c r="AM307" s="44"/>
      <c r="AN307" s="44"/>
      <c r="AO307" s="44"/>
      <c r="AP307" s="44"/>
      <c r="AQ307" s="44"/>
      <c r="AR307" s="44"/>
      <c r="AS307" s="44"/>
      <c r="AT307" s="44"/>
      <c r="AU307" s="44"/>
      <c r="AV307" s="44"/>
      <c r="AW307" s="44"/>
      <c r="AX307" s="44"/>
      <c r="AY307" s="44"/>
      <c r="AZ307" s="44"/>
      <c r="BA307" s="44"/>
      <c r="BB307" s="44"/>
      <c r="BC307" s="44"/>
      <c r="BD307" s="44"/>
      <c r="BE307" s="44"/>
      <c r="BF307" s="44"/>
      <c r="BG307" s="44"/>
      <c r="BH307" s="44"/>
      <c r="BI307" s="44"/>
      <c r="BJ307" s="44"/>
      <c r="BK307" s="44"/>
      <c r="BL307" s="45"/>
    </row>
    <row r="308" spans="1:64" s="9" customFormat="1" ht="12.75">
      <c r="A308" s="34" t="s">
        <v>288</v>
      </c>
      <c r="B308" s="35"/>
      <c r="C308" s="35"/>
      <c r="D308" s="35"/>
      <c r="E308" s="35"/>
      <c r="F308" s="23" t="s">
        <v>143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36"/>
      <c r="W308" s="36"/>
      <c r="X308" s="36"/>
      <c r="Y308" s="36"/>
      <c r="Z308" s="36"/>
      <c r="AA308" s="36"/>
      <c r="AB308" s="36"/>
      <c r="AC308" s="68"/>
      <c r="AD308" s="68"/>
      <c r="AE308" s="68"/>
      <c r="AF308" s="68"/>
      <c r="AG308" s="68"/>
      <c r="AH308" s="68"/>
      <c r="AI308" s="68"/>
      <c r="AJ308" s="68"/>
      <c r="AK308" s="68"/>
      <c r="AL308" s="68"/>
      <c r="AM308" s="68"/>
      <c r="AN308" s="68"/>
      <c r="AO308" s="68"/>
      <c r="AP308" s="68"/>
      <c r="AQ308" s="68"/>
      <c r="AR308" s="68"/>
      <c r="AS308" s="68"/>
      <c r="AT308" s="68"/>
      <c r="AU308" s="68"/>
      <c r="AV308" s="68"/>
      <c r="AW308" s="68"/>
      <c r="AX308" s="68"/>
      <c r="AY308" s="68"/>
      <c r="AZ308" s="68"/>
      <c r="BA308" s="68"/>
      <c r="BB308" s="68"/>
      <c r="BC308" s="68"/>
      <c r="BD308" s="68"/>
      <c r="BE308" s="68"/>
      <c r="BF308" s="68"/>
      <c r="BG308" s="68"/>
      <c r="BH308" s="68"/>
      <c r="BI308" s="68"/>
      <c r="BJ308" s="68"/>
      <c r="BK308" s="68"/>
      <c r="BL308" s="69"/>
    </row>
    <row r="309" spans="1:64" s="9" customFormat="1" ht="12.75">
      <c r="A309" s="34"/>
      <c r="B309" s="35"/>
      <c r="C309" s="35"/>
      <c r="D309" s="35"/>
      <c r="E309" s="35"/>
      <c r="F309" s="23" t="s">
        <v>144</v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36"/>
      <c r="W309" s="36"/>
      <c r="X309" s="36"/>
      <c r="Y309" s="36"/>
      <c r="Z309" s="36"/>
      <c r="AA309" s="36"/>
      <c r="AB309" s="36"/>
      <c r="AC309" s="68"/>
      <c r="AD309" s="68"/>
      <c r="AE309" s="68"/>
      <c r="AF309" s="68"/>
      <c r="AG309" s="68"/>
      <c r="AH309" s="68"/>
      <c r="AI309" s="68"/>
      <c r="AJ309" s="68"/>
      <c r="AK309" s="68"/>
      <c r="AL309" s="68"/>
      <c r="AM309" s="68"/>
      <c r="AN309" s="68"/>
      <c r="AO309" s="68"/>
      <c r="AP309" s="68"/>
      <c r="AQ309" s="68"/>
      <c r="AR309" s="68"/>
      <c r="AS309" s="68"/>
      <c r="AT309" s="68"/>
      <c r="AU309" s="68"/>
      <c r="AV309" s="68"/>
      <c r="AW309" s="68"/>
      <c r="AX309" s="68"/>
      <c r="AY309" s="68"/>
      <c r="AZ309" s="68"/>
      <c r="BA309" s="68"/>
      <c r="BB309" s="68"/>
      <c r="BC309" s="68"/>
      <c r="BD309" s="68"/>
      <c r="BE309" s="68"/>
      <c r="BF309" s="68"/>
      <c r="BG309" s="68"/>
      <c r="BH309" s="68"/>
      <c r="BI309" s="68"/>
      <c r="BJ309" s="68"/>
      <c r="BK309" s="68"/>
      <c r="BL309" s="69"/>
    </row>
    <row r="310" spans="1:64" s="9" customFormat="1" ht="12.75">
      <c r="A310" s="34"/>
      <c r="B310" s="35"/>
      <c r="C310" s="35"/>
      <c r="D310" s="35"/>
      <c r="E310" s="35"/>
      <c r="F310" s="23" t="s">
        <v>145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36"/>
      <c r="W310" s="36"/>
      <c r="X310" s="36"/>
      <c r="Y310" s="36"/>
      <c r="Z310" s="36"/>
      <c r="AA310" s="36"/>
      <c r="AB310" s="36"/>
      <c r="AC310" s="68"/>
      <c r="AD310" s="68"/>
      <c r="AE310" s="68"/>
      <c r="AF310" s="68"/>
      <c r="AG310" s="68"/>
      <c r="AH310" s="68"/>
      <c r="AI310" s="68"/>
      <c r="AJ310" s="68"/>
      <c r="AK310" s="68"/>
      <c r="AL310" s="68"/>
      <c r="AM310" s="68"/>
      <c r="AN310" s="68"/>
      <c r="AO310" s="68"/>
      <c r="AP310" s="68"/>
      <c r="AQ310" s="68"/>
      <c r="AR310" s="68"/>
      <c r="AS310" s="68"/>
      <c r="AT310" s="68"/>
      <c r="AU310" s="68"/>
      <c r="AV310" s="68"/>
      <c r="AW310" s="68"/>
      <c r="AX310" s="68"/>
      <c r="AY310" s="68"/>
      <c r="AZ310" s="68"/>
      <c r="BA310" s="68"/>
      <c r="BB310" s="68"/>
      <c r="BC310" s="68"/>
      <c r="BD310" s="68"/>
      <c r="BE310" s="68"/>
      <c r="BF310" s="68"/>
      <c r="BG310" s="68"/>
      <c r="BH310" s="68"/>
      <c r="BI310" s="68"/>
      <c r="BJ310" s="68"/>
      <c r="BK310" s="68"/>
      <c r="BL310" s="69"/>
    </row>
    <row r="311" spans="1:64" s="9" customFormat="1" ht="12.75">
      <c r="A311" s="34"/>
      <c r="B311" s="35"/>
      <c r="C311" s="35"/>
      <c r="D311" s="35"/>
      <c r="E311" s="35"/>
      <c r="F311" s="23" t="s">
        <v>103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36"/>
      <c r="W311" s="36"/>
      <c r="X311" s="36"/>
      <c r="Y311" s="36"/>
      <c r="Z311" s="36"/>
      <c r="AA311" s="36"/>
      <c r="AB311" s="36"/>
      <c r="AC311" s="68"/>
      <c r="AD311" s="68"/>
      <c r="AE311" s="68"/>
      <c r="AF311" s="68"/>
      <c r="AG311" s="68"/>
      <c r="AH311" s="68"/>
      <c r="AI311" s="68"/>
      <c r="AJ311" s="68"/>
      <c r="AK311" s="68"/>
      <c r="AL311" s="68"/>
      <c r="AM311" s="68"/>
      <c r="AN311" s="68"/>
      <c r="AO311" s="68"/>
      <c r="AP311" s="68"/>
      <c r="AQ311" s="68"/>
      <c r="AR311" s="68"/>
      <c r="AS311" s="68"/>
      <c r="AT311" s="68"/>
      <c r="AU311" s="68"/>
      <c r="AV311" s="68"/>
      <c r="AW311" s="68"/>
      <c r="AX311" s="68"/>
      <c r="AY311" s="68"/>
      <c r="AZ311" s="68"/>
      <c r="BA311" s="68"/>
      <c r="BB311" s="68"/>
      <c r="BC311" s="68"/>
      <c r="BD311" s="68"/>
      <c r="BE311" s="68"/>
      <c r="BF311" s="68"/>
      <c r="BG311" s="68"/>
      <c r="BH311" s="68"/>
      <c r="BI311" s="68"/>
      <c r="BJ311" s="68"/>
      <c r="BK311" s="68"/>
      <c r="BL311" s="69"/>
    </row>
    <row r="312" spans="1:64" s="9" customFormat="1" ht="12.75">
      <c r="A312" s="34"/>
      <c r="B312" s="35"/>
      <c r="C312" s="35"/>
      <c r="D312" s="35"/>
      <c r="E312" s="35"/>
      <c r="F312" s="23" t="s">
        <v>289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36"/>
      <c r="W312" s="36"/>
      <c r="X312" s="36"/>
      <c r="Y312" s="36"/>
      <c r="Z312" s="36"/>
      <c r="AA312" s="36"/>
      <c r="AB312" s="36"/>
      <c r="AC312" s="68"/>
      <c r="AD312" s="68"/>
      <c r="AE312" s="68"/>
      <c r="AF312" s="68"/>
      <c r="AG312" s="68"/>
      <c r="AH312" s="68"/>
      <c r="AI312" s="68"/>
      <c r="AJ312" s="68"/>
      <c r="AK312" s="68"/>
      <c r="AL312" s="68"/>
      <c r="AM312" s="68"/>
      <c r="AN312" s="68"/>
      <c r="AO312" s="68"/>
      <c r="AP312" s="68"/>
      <c r="AQ312" s="68"/>
      <c r="AR312" s="68"/>
      <c r="AS312" s="68"/>
      <c r="AT312" s="68"/>
      <c r="AU312" s="68"/>
      <c r="AV312" s="68"/>
      <c r="AW312" s="68"/>
      <c r="AX312" s="68"/>
      <c r="AY312" s="68"/>
      <c r="AZ312" s="68"/>
      <c r="BA312" s="68"/>
      <c r="BB312" s="68"/>
      <c r="BC312" s="68"/>
      <c r="BD312" s="68"/>
      <c r="BE312" s="68"/>
      <c r="BF312" s="68"/>
      <c r="BG312" s="68"/>
      <c r="BH312" s="68"/>
      <c r="BI312" s="68"/>
      <c r="BJ312" s="68"/>
      <c r="BK312" s="68"/>
      <c r="BL312" s="69"/>
    </row>
    <row r="313" spans="1:64" s="9" customFormat="1" ht="12.75">
      <c r="A313" s="34"/>
      <c r="B313" s="35"/>
      <c r="C313" s="35"/>
      <c r="D313" s="35"/>
      <c r="E313" s="35"/>
      <c r="F313" s="23" t="s">
        <v>290</v>
      </c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36"/>
      <c r="W313" s="36"/>
      <c r="X313" s="36"/>
      <c r="Y313" s="36"/>
      <c r="Z313" s="36"/>
      <c r="AA313" s="36"/>
      <c r="AB313" s="36"/>
      <c r="AC313" s="68"/>
      <c r="AD313" s="68"/>
      <c r="AE313" s="68"/>
      <c r="AF313" s="68"/>
      <c r="AG313" s="68"/>
      <c r="AH313" s="68"/>
      <c r="AI313" s="68"/>
      <c r="AJ313" s="68"/>
      <c r="AK313" s="68"/>
      <c r="AL313" s="68"/>
      <c r="AM313" s="68"/>
      <c r="AN313" s="68"/>
      <c r="AO313" s="68"/>
      <c r="AP313" s="68"/>
      <c r="AQ313" s="68"/>
      <c r="AR313" s="68"/>
      <c r="AS313" s="68"/>
      <c r="AT313" s="68"/>
      <c r="AU313" s="68"/>
      <c r="AV313" s="68"/>
      <c r="AW313" s="68"/>
      <c r="AX313" s="68"/>
      <c r="AY313" s="68"/>
      <c r="AZ313" s="68"/>
      <c r="BA313" s="68"/>
      <c r="BB313" s="68"/>
      <c r="BC313" s="68"/>
      <c r="BD313" s="68"/>
      <c r="BE313" s="68"/>
      <c r="BF313" s="68"/>
      <c r="BG313" s="68"/>
      <c r="BH313" s="68"/>
      <c r="BI313" s="68"/>
      <c r="BJ313" s="68"/>
      <c r="BK313" s="68"/>
      <c r="BL313" s="69"/>
    </row>
    <row r="314" spans="1:64" s="9" customFormat="1" ht="12.75">
      <c r="A314" s="34"/>
      <c r="B314" s="35"/>
      <c r="C314" s="35"/>
      <c r="D314" s="35"/>
      <c r="E314" s="35"/>
      <c r="F314" s="23" t="s">
        <v>291</v>
      </c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36"/>
      <c r="W314" s="36"/>
      <c r="X314" s="36"/>
      <c r="Y314" s="36"/>
      <c r="Z314" s="36"/>
      <c r="AA314" s="36"/>
      <c r="AB314" s="36"/>
      <c r="AC314" s="68"/>
      <c r="AD314" s="68"/>
      <c r="AE314" s="68"/>
      <c r="AF314" s="68"/>
      <c r="AG314" s="68"/>
      <c r="AH314" s="68"/>
      <c r="AI314" s="68"/>
      <c r="AJ314" s="68"/>
      <c r="AK314" s="68"/>
      <c r="AL314" s="68"/>
      <c r="AM314" s="68"/>
      <c r="AN314" s="68"/>
      <c r="AO314" s="68"/>
      <c r="AP314" s="68"/>
      <c r="AQ314" s="68"/>
      <c r="AR314" s="68"/>
      <c r="AS314" s="68"/>
      <c r="AT314" s="68"/>
      <c r="AU314" s="68"/>
      <c r="AV314" s="68"/>
      <c r="AW314" s="68"/>
      <c r="AX314" s="68"/>
      <c r="AY314" s="68"/>
      <c r="AZ314" s="68"/>
      <c r="BA314" s="68"/>
      <c r="BB314" s="68"/>
      <c r="BC314" s="68"/>
      <c r="BD314" s="68"/>
      <c r="BE314" s="68"/>
      <c r="BF314" s="68"/>
      <c r="BG314" s="68"/>
      <c r="BH314" s="68"/>
      <c r="BI314" s="68"/>
      <c r="BJ314" s="68"/>
      <c r="BK314" s="68"/>
      <c r="BL314" s="69"/>
    </row>
    <row r="315" spans="1:64" s="9" customFormat="1" ht="12.75">
      <c r="A315" s="52" t="s">
        <v>293</v>
      </c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  <c r="BL315" s="54"/>
    </row>
    <row r="316" spans="1:64" s="9" customFormat="1" ht="12.75">
      <c r="A316" s="34" t="s">
        <v>42</v>
      </c>
      <c r="B316" s="35"/>
      <c r="C316" s="35"/>
      <c r="D316" s="35"/>
      <c r="E316" s="35"/>
      <c r="F316" s="23" t="s">
        <v>294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36" t="s">
        <v>78</v>
      </c>
      <c r="W316" s="36"/>
      <c r="X316" s="36"/>
      <c r="Y316" s="36"/>
      <c r="Z316" s="36"/>
      <c r="AA316" s="36"/>
      <c r="AB316" s="36"/>
      <c r="AC316" s="44"/>
      <c r="AD316" s="44"/>
      <c r="AE316" s="44"/>
      <c r="AF316" s="44"/>
      <c r="AG316" s="44"/>
      <c r="AH316" s="44"/>
      <c r="AI316" s="44"/>
      <c r="AJ316" s="44"/>
      <c r="AK316" s="44"/>
      <c r="AL316" s="44"/>
      <c r="AM316" s="44"/>
      <c r="AN316" s="44"/>
      <c r="AO316" s="44"/>
      <c r="AP316" s="44"/>
      <c r="AQ316" s="44"/>
      <c r="AR316" s="44"/>
      <c r="AS316" s="44"/>
      <c r="AT316" s="44"/>
      <c r="AU316" s="44"/>
      <c r="AV316" s="44"/>
      <c r="AW316" s="44"/>
      <c r="AX316" s="44"/>
      <c r="AY316" s="44"/>
      <c r="AZ316" s="44"/>
      <c r="BA316" s="44"/>
      <c r="BB316" s="44"/>
      <c r="BC316" s="44"/>
      <c r="BD316" s="44"/>
      <c r="BE316" s="44"/>
      <c r="BF316" s="44"/>
      <c r="BG316" s="44"/>
      <c r="BH316" s="44"/>
      <c r="BI316" s="44"/>
      <c r="BJ316" s="44"/>
      <c r="BK316" s="44"/>
      <c r="BL316" s="45"/>
    </row>
    <row r="317" spans="1:64" s="9" customFormat="1" ht="12.75">
      <c r="A317" s="34" t="s">
        <v>60</v>
      </c>
      <c r="B317" s="35"/>
      <c r="C317" s="35"/>
      <c r="D317" s="35"/>
      <c r="E317" s="35"/>
      <c r="F317" s="23" t="s">
        <v>295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36" t="s">
        <v>78</v>
      </c>
      <c r="W317" s="36"/>
      <c r="X317" s="36"/>
      <c r="Y317" s="36"/>
      <c r="Z317" s="36"/>
      <c r="AA317" s="36"/>
      <c r="AB317" s="36"/>
      <c r="AC317" s="44"/>
      <c r="AD317" s="44"/>
      <c r="AE317" s="44"/>
      <c r="AF317" s="44"/>
      <c r="AG317" s="44"/>
      <c r="AH317" s="44"/>
      <c r="AI317" s="44"/>
      <c r="AJ317" s="44"/>
      <c r="AK317" s="44"/>
      <c r="AL317" s="44"/>
      <c r="AM317" s="44"/>
      <c r="AN317" s="44"/>
      <c r="AO317" s="44"/>
      <c r="AP317" s="44"/>
      <c r="AQ317" s="44"/>
      <c r="AR317" s="44"/>
      <c r="AS317" s="44"/>
      <c r="AT317" s="44"/>
      <c r="AU317" s="44"/>
      <c r="AV317" s="44"/>
      <c r="AW317" s="44"/>
      <c r="AX317" s="44"/>
      <c r="AY317" s="44"/>
      <c r="AZ317" s="44"/>
      <c r="BA317" s="44"/>
      <c r="BB317" s="44"/>
      <c r="BC317" s="44"/>
      <c r="BD317" s="44"/>
      <c r="BE317" s="44"/>
      <c r="BF317" s="44"/>
      <c r="BG317" s="44"/>
      <c r="BH317" s="44"/>
      <c r="BI317" s="44"/>
      <c r="BJ317" s="44"/>
      <c r="BK317" s="44"/>
      <c r="BL317" s="45"/>
    </row>
    <row r="318" spans="1:64" s="9" customFormat="1" ht="12.75">
      <c r="A318" s="34"/>
      <c r="B318" s="35"/>
      <c r="C318" s="35"/>
      <c r="D318" s="35"/>
      <c r="E318" s="35"/>
      <c r="F318" s="23" t="s">
        <v>296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36"/>
      <c r="W318" s="36"/>
      <c r="X318" s="36"/>
      <c r="Y318" s="36"/>
      <c r="Z318" s="36"/>
      <c r="AA318" s="36"/>
      <c r="AB318" s="36"/>
      <c r="AC318" s="44"/>
      <c r="AD318" s="44"/>
      <c r="AE318" s="44"/>
      <c r="AF318" s="44"/>
      <c r="AG318" s="44"/>
      <c r="AH318" s="44"/>
      <c r="AI318" s="44"/>
      <c r="AJ318" s="44"/>
      <c r="AK318" s="44"/>
      <c r="AL318" s="44"/>
      <c r="AM318" s="44"/>
      <c r="AN318" s="44"/>
      <c r="AO318" s="44"/>
      <c r="AP318" s="44"/>
      <c r="AQ318" s="44"/>
      <c r="AR318" s="44"/>
      <c r="AS318" s="44"/>
      <c r="AT318" s="44"/>
      <c r="AU318" s="44"/>
      <c r="AV318" s="44"/>
      <c r="AW318" s="44"/>
      <c r="AX318" s="44"/>
      <c r="AY318" s="44"/>
      <c r="AZ318" s="44"/>
      <c r="BA318" s="44"/>
      <c r="BB318" s="44"/>
      <c r="BC318" s="44"/>
      <c r="BD318" s="44"/>
      <c r="BE318" s="44"/>
      <c r="BF318" s="44"/>
      <c r="BG318" s="44"/>
      <c r="BH318" s="44"/>
      <c r="BI318" s="44"/>
      <c r="BJ318" s="44"/>
      <c r="BK318" s="44"/>
      <c r="BL318" s="45"/>
    </row>
    <row r="319" spans="1:64" s="9" customFormat="1" ht="12.75">
      <c r="A319" s="34"/>
      <c r="B319" s="35"/>
      <c r="C319" s="35"/>
      <c r="D319" s="35"/>
      <c r="E319" s="35"/>
      <c r="F319" s="23" t="s">
        <v>297</v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36"/>
      <c r="W319" s="36"/>
      <c r="X319" s="36"/>
      <c r="Y319" s="36"/>
      <c r="Z319" s="36"/>
      <c r="AA319" s="36"/>
      <c r="AB319" s="36"/>
      <c r="AC319" s="44"/>
      <c r="AD319" s="44"/>
      <c r="AE319" s="44"/>
      <c r="AF319" s="44"/>
      <c r="AG319" s="44"/>
      <c r="AH319" s="44"/>
      <c r="AI319" s="44"/>
      <c r="AJ319" s="44"/>
      <c r="AK319" s="44"/>
      <c r="AL319" s="44"/>
      <c r="AM319" s="44"/>
      <c r="AN319" s="44"/>
      <c r="AO319" s="44"/>
      <c r="AP319" s="44"/>
      <c r="AQ319" s="44"/>
      <c r="AR319" s="44"/>
      <c r="AS319" s="44"/>
      <c r="AT319" s="44"/>
      <c r="AU319" s="44"/>
      <c r="AV319" s="44"/>
      <c r="AW319" s="44"/>
      <c r="AX319" s="44"/>
      <c r="AY319" s="44"/>
      <c r="AZ319" s="44"/>
      <c r="BA319" s="44"/>
      <c r="BB319" s="44"/>
      <c r="BC319" s="44"/>
      <c r="BD319" s="44"/>
      <c r="BE319" s="44"/>
      <c r="BF319" s="44"/>
      <c r="BG319" s="44"/>
      <c r="BH319" s="44"/>
      <c r="BI319" s="44"/>
      <c r="BJ319" s="44"/>
      <c r="BK319" s="44"/>
      <c r="BL319" s="45"/>
    </row>
    <row r="320" spans="1:64" s="9" customFormat="1" ht="12.75">
      <c r="A320" s="34"/>
      <c r="B320" s="35"/>
      <c r="C320" s="35"/>
      <c r="D320" s="35"/>
      <c r="E320" s="35"/>
      <c r="F320" s="23" t="s">
        <v>298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36"/>
      <c r="W320" s="36"/>
      <c r="X320" s="36"/>
      <c r="Y320" s="36"/>
      <c r="Z320" s="36"/>
      <c r="AA320" s="36"/>
      <c r="AB320" s="36"/>
      <c r="AC320" s="44"/>
      <c r="AD320" s="44"/>
      <c r="AE320" s="44"/>
      <c r="AF320" s="44"/>
      <c r="AG320" s="44"/>
      <c r="AH320" s="44"/>
      <c r="AI320" s="44"/>
      <c r="AJ320" s="44"/>
      <c r="AK320" s="44"/>
      <c r="AL320" s="44"/>
      <c r="AM320" s="44"/>
      <c r="AN320" s="44"/>
      <c r="AO320" s="44"/>
      <c r="AP320" s="44"/>
      <c r="AQ320" s="44"/>
      <c r="AR320" s="44"/>
      <c r="AS320" s="44"/>
      <c r="AT320" s="44"/>
      <c r="AU320" s="44"/>
      <c r="AV320" s="44"/>
      <c r="AW320" s="44"/>
      <c r="AX320" s="44"/>
      <c r="AY320" s="44"/>
      <c r="AZ320" s="44"/>
      <c r="BA320" s="44"/>
      <c r="BB320" s="44"/>
      <c r="BC320" s="44"/>
      <c r="BD320" s="44"/>
      <c r="BE320" s="44"/>
      <c r="BF320" s="44"/>
      <c r="BG320" s="44"/>
      <c r="BH320" s="44"/>
      <c r="BI320" s="44"/>
      <c r="BJ320" s="44"/>
      <c r="BK320" s="44"/>
      <c r="BL320" s="45"/>
    </row>
    <row r="321" spans="1:64" s="9" customFormat="1" ht="12.75">
      <c r="A321" s="34"/>
      <c r="B321" s="35"/>
      <c r="C321" s="35"/>
      <c r="D321" s="35"/>
      <c r="E321" s="35"/>
      <c r="F321" s="23" t="s">
        <v>299</v>
      </c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36"/>
      <c r="W321" s="36"/>
      <c r="X321" s="36"/>
      <c r="Y321" s="36"/>
      <c r="Z321" s="36"/>
      <c r="AA321" s="36"/>
      <c r="AB321" s="36"/>
      <c r="AC321" s="44"/>
      <c r="AD321" s="44"/>
      <c r="AE321" s="44"/>
      <c r="AF321" s="44"/>
      <c r="AG321" s="44"/>
      <c r="AH321" s="44"/>
      <c r="AI321" s="44"/>
      <c r="AJ321" s="44"/>
      <c r="AK321" s="44"/>
      <c r="AL321" s="44"/>
      <c r="AM321" s="44"/>
      <c r="AN321" s="44"/>
      <c r="AO321" s="44"/>
      <c r="AP321" s="44"/>
      <c r="AQ321" s="44"/>
      <c r="AR321" s="44"/>
      <c r="AS321" s="44"/>
      <c r="AT321" s="44"/>
      <c r="AU321" s="44"/>
      <c r="AV321" s="44"/>
      <c r="AW321" s="44"/>
      <c r="AX321" s="44"/>
      <c r="AY321" s="44"/>
      <c r="AZ321" s="44"/>
      <c r="BA321" s="44"/>
      <c r="BB321" s="44"/>
      <c r="BC321" s="44"/>
      <c r="BD321" s="44"/>
      <c r="BE321" s="44"/>
      <c r="BF321" s="44"/>
      <c r="BG321" s="44"/>
      <c r="BH321" s="44"/>
      <c r="BI321" s="44"/>
      <c r="BJ321" s="44"/>
      <c r="BK321" s="44"/>
      <c r="BL321" s="45"/>
    </row>
    <row r="322" spans="1:64" s="9" customFormat="1" ht="12.75">
      <c r="A322" s="34"/>
      <c r="B322" s="35"/>
      <c r="C322" s="35"/>
      <c r="D322" s="35"/>
      <c r="E322" s="35"/>
      <c r="F322" s="23" t="s">
        <v>300</v>
      </c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36"/>
      <c r="W322" s="36"/>
      <c r="X322" s="36"/>
      <c r="Y322" s="36"/>
      <c r="Z322" s="36"/>
      <c r="AA322" s="36"/>
      <c r="AB322" s="36"/>
      <c r="AC322" s="44"/>
      <c r="AD322" s="44"/>
      <c r="AE322" s="44"/>
      <c r="AF322" s="44"/>
      <c r="AG322" s="44"/>
      <c r="AH322" s="44"/>
      <c r="AI322" s="44"/>
      <c r="AJ322" s="44"/>
      <c r="AK322" s="44"/>
      <c r="AL322" s="44"/>
      <c r="AM322" s="44"/>
      <c r="AN322" s="44"/>
      <c r="AO322" s="44"/>
      <c r="AP322" s="44"/>
      <c r="AQ322" s="44"/>
      <c r="AR322" s="44"/>
      <c r="AS322" s="44"/>
      <c r="AT322" s="44"/>
      <c r="AU322" s="44"/>
      <c r="AV322" s="44"/>
      <c r="AW322" s="44"/>
      <c r="AX322" s="44"/>
      <c r="AY322" s="44"/>
      <c r="AZ322" s="44"/>
      <c r="BA322" s="44"/>
      <c r="BB322" s="44"/>
      <c r="BC322" s="44"/>
      <c r="BD322" s="44"/>
      <c r="BE322" s="44"/>
      <c r="BF322" s="44"/>
      <c r="BG322" s="44"/>
      <c r="BH322" s="44"/>
      <c r="BI322" s="44"/>
      <c r="BJ322" s="44"/>
      <c r="BK322" s="44"/>
      <c r="BL322" s="45"/>
    </row>
    <row r="323" spans="1:64" s="9" customFormat="1" ht="12.75">
      <c r="A323" s="34"/>
      <c r="B323" s="35"/>
      <c r="C323" s="35"/>
      <c r="D323" s="35"/>
      <c r="E323" s="35"/>
      <c r="F323" s="23" t="s">
        <v>301</v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36"/>
      <c r="W323" s="36"/>
      <c r="X323" s="36"/>
      <c r="Y323" s="36"/>
      <c r="Z323" s="36"/>
      <c r="AA323" s="36"/>
      <c r="AB323" s="36"/>
      <c r="AC323" s="44"/>
      <c r="AD323" s="44"/>
      <c r="AE323" s="44"/>
      <c r="AF323" s="44"/>
      <c r="AG323" s="44"/>
      <c r="AH323" s="44"/>
      <c r="AI323" s="44"/>
      <c r="AJ323" s="44"/>
      <c r="AK323" s="44"/>
      <c r="AL323" s="44"/>
      <c r="AM323" s="44"/>
      <c r="AN323" s="44"/>
      <c r="AO323" s="44"/>
      <c r="AP323" s="44"/>
      <c r="AQ323" s="44"/>
      <c r="AR323" s="44"/>
      <c r="AS323" s="44"/>
      <c r="AT323" s="44"/>
      <c r="AU323" s="44"/>
      <c r="AV323" s="44"/>
      <c r="AW323" s="44"/>
      <c r="AX323" s="44"/>
      <c r="AY323" s="44"/>
      <c r="AZ323" s="44"/>
      <c r="BA323" s="44"/>
      <c r="BB323" s="44"/>
      <c r="BC323" s="44"/>
      <c r="BD323" s="44"/>
      <c r="BE323" s="44"/>
      <c r="BF323" s="44"/>
      <c r="BG323" s="44"/>
      <c r="BH323" s="44"/>
      <c r="BI323" s="44"/>
      <c r="BJ323" s="44"/>
      <c r="BK323" s="44"/>
      <c r="BL323" s="45"/>
    </row>
    <row r="324" spans="1:64" s="9" customFormat="1" ht="12.75">
      <c r="A324" s="34" t="s">
        <v>73</v>
      </c>
      <c r="B324" s="35"/>
      <c r="C324" s="35"/>
      <c r="D324" s="35"/>
      <c r="E324" s="35"/>
      <c r="F324" s="23" t="s">
        <v>302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36" t="s">
        <v>304</v>
      </c>
      <c r="W324" s="36"/>
      <c r="X324" s="36"/>
      <c r="Y324" s="36"/>
      <c r="Z324" s="36"/>
      <c r="AA324" s="36"/>
      <c r="AB324" s="36"/>
      <c r="AC324" s="44"/>
      <c r="AD324" s="44"/>
      <c r="AE324" s="44"/>
      <c r="AF324" s="44"/>
      <c r="AG324" s="44"/>
      <c r="AH324" s="44"/>
      <c r="AI324" s="44"/>
      <c r="AJ324" s="44"/>
      <c r="AK324" s="44"/>
      <c r="AL324" s="44"/>
      <c r="AM324" s="44"/>
      <c r="AN324" s="44"/>
      <c r="AO324" s="44"/>
      <c r="AP324" s="44"/>
      <c r="AQ324" s="44"/>
      <c r="AR324" s="44"/>
      <c r="AS324" s="44"/>
      <c r="AT324" s="44"/>
      <c r="AU324" s="44"/>
      <c r="AV324" s="44"/>
      <c r="AW324" s="44"/>
      <c r="AX324" s="44"/>
      <c r="AY324" s="44"/>
      <c r="AZ324" s="44"/>
      <c r="BA324" s="44"/>
      <c r="BB324" s="44"/>
      <c r="BC324" s="44"/>
      <c r="BD324" s="44"/>
      <c r="BE324" s="44"/>
      <c r="BF324" s="44"/>
      <c r="BG324" s="44"/>
      <c r="BH324" s="44"/>
      <c r="BI324" s="44"/>
      <c r="BJ324" s="44"/>
      <c r="BK324" s="44"/>
      <c r="BL324" s="45"/>
    </row>
    <row r="325" spans="1:64" s="9" customFormat="1" ht="12.75">
      <c r="A325" s="48"/>
      <c r="B325" s="49"/>
      <c r="C325" s="49"/>
      <c r="D325" s="49"/>
      <c r="E325" s="49"/>
      <c r="F325" s="51" t="s">
        <v>303</v>
      </c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60"/>
      <c r="W325" s="60"/>
      <c r="X325" s="60"/>
      <c r="Y325" s="60"/>
      <c r="Z325" s="60"/>
      <c r="AA325" s="60"/>
      <c r="AB325" s="60"/>
      <c r="AC325" s="46"/>
      <c r="AD325" s="46"/>
      <c r="AE325" s="46"/>
      <c r="AF325" s="46"/>
      <c r="AG325" s="46"/>
      <c r="AH325" s="46"/>
      <c r="AI325" s="46"/>
      <c r="AJ325" s="46"/>
      <c r="AK325" s="46"/>
      <c r="AL325" s="46"/>
      <c r="AM325" s="46"/>
      <c r="AN325" s="46"/>
      <c r="AO325" s="46"/>
      <c r="AP325" s="46"/>
      <c r="AQ325" s="46"/>
      <c r="AR325" s="46"/>
      <c r="AS325" s="46"/>
      <c r="AT325" s="46"/>
      <c r="AU325" s="46"/>
      <c r="AV325" s="46"/>
      <c r="AW325" s="46"/>
      <c r="AX325" s="46"/>
      <c r="AY325" s="46"/>
      <c r="AZ325" s="46"/>
      <c r="BA325" s="46"/>
      <c r="BB325" s="46"/>
      <c r="BC325" s="46"/>
      <c r="BD325" s="46"/>
      <c r="BE325" s="46"/>
      <c r="BF325" s="46"/>
      <c r="BG325" s="46"/>
      <c r="BH325" s="46"/>
      <c r="BI325" s="46"/>
      <c r="BJ325" s="46"/>
      <c r="BK325" s="46"/>
      <c r="BL325" s="47"/>
    </row>
    <row r="326" spans="1:64" s="9" customFormat="1" ht="12.75">
      <c r="A326" s="34" t="s">
        <v>117</v>
      </c>
      <c r="B326" s="35"/>
      <c r="C326" s="35"/>
      <c r="D326" s="35"/>
      <c r="E326" s="35"/>
      <c r="F326" s="23" t="s">
        <v>305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36" t="s">
        <v>304</v>
      </c>
      <c r="W326" s="36"/>
      <c r="X326" s="36"/>
      <c r="Y326" s="36"/>
      <c r="Z326" s="36"/>
      <c r="AA326" s="36"/>
      <c r="AB326" s="36"/>
      <c r="AC326" s="44"/>
      <c r="AD326" s="44"/>
      <c r="AE326" s="44"/>
      <c r="AF326" s="44"/>
      <c r="AG326" s="44"/>
      <c r="AH326" s="44"/>
      <c r="AI326" s="44"/>
      <c r="AJ326" s="44"/>
      <c r="AK326" s="44"/>
      <c r="AL326" s="44"/>
      <c r="AM326" s="44"/>
      <c r="AN326" s="44"/>
      <c r="AO326" s="44"/>
      <c r="AP326" s="44"/>
      <c r="AQ326" s="44"/>
      <c r="AR326" s="44"/>
      <c r="AS326" s="44"/>
      <c r="AT326" s="44"/>
      <c r="AU326" s="44"/>
      <c r="AV326" s="44"/>
      <c r="AW326" s="44"/>
      <c r="AX326" s="44"/>
      <c r="AY326" s="44"/>
      <c r="AZ326" s="44"/>
      <c r="BA326" s="44"/>
      <c r="BB326" s="44"/>
      <c r="BC326" s="44"/>
      <c r="BD326" s="44"/>
      <c r="BE326" s="44"/>
      <c r="BF326" s="44"/>
      <c r="BG326" s="44"/>
      <c r="BH326" s="44"/>
      <c r="BI326" s="44"/>
      <c r="BJ326" s="44"/>
      <c r="BK326" s="44"/>
      <c r="BL326" s="45"/>
    </row>
    <row r="327" spans="1:64" s="9" customFormat="1" ht="12.75">
      <c r="A327" s="34"/>
      <c r="B327" s="35"/>
      <c r="C327" s="35"/>
      <c r="D327" s="35"/>
      <c r="E327" s="35"/>
      <c r="F327" s="23" t="s">
        <v>108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36"/>
      <c r="W327" s="36"/>
      <c r="X327" s="36"/>
      <c r="Y327" s="36"/>
      <c r="Z327" s="36"/>
      <c r="AA327" s="36"/>
      <c r="AB327" s="36"/>
      <c r="AC327" s="44"/>
      <c r="AD327" s="44"/>
      <c r="AE327" s="44"/>
      <c r="AF327" s="44"/>
      <c r="AG327" s="44"/>
      <c r="AH327" s="44"/>
      <c r="AI327" s="44"/>
      <c r="AJ327" s="44"/>
      <c r="AK327" s="44"/>
      <c r="AL327" s="44"/>
      <c r="AM327" s="44"/>
      <c r="AN327" s="44"/>
      <c r="AO327" s="44"/>
      <c r="AP327" s="44"/>
      <c r="AQ327" s="44"/>
      <c r="AR327" s="44"/>
      <c r="AS327" s="44"/>
      <c r="AT327" s="44"/>
      <c r="AU327" s="44"/>
      <c r="AV327" s="44"/>
      <c r="AW327" s="44"/>
      <c r="AX327" s="44"/>
      <c r="AY327" s="44"/>
      <c r="AZ327" s="44"/>
      <c r="BA327" s="44"/>
      <c r="BB327" s="44"/>
      <c r="BC327" s="44"/>
      <c r="BD327" s="44"/>
      <c r="BE327" s="44"/>
      <c r="BF327" s="44"/>
      <c r="BG327" s="44"/>
      <c r="BH327" s="44"/>
      <c r="BI327" s="44"/>
      <c r="BJ327" s="44"/>
      <c r="BK327" s="44"/>
      <c r="BL327" s="45"/>
    </row>
    <row r="328" spans="1:64" s="9" customFormat="1" ht="12.75">
      <c r="A328" s="34" t="s">
        <v>160</v>
      </c>
      <c r="B328" s="35"/>
      <c r="C328" s="35"/>
      <c r="D328" s="35"/>
      <c r="E328" s="35"/>
      <c r="F328" s="23" t="s">
        <v>306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36" t="s">
        <v>308</v>
      </c>
      <c r="W328" s="36"/>
      <c r="X328" s="36"/>
      <c r="Y328" s="36"/>
      <c r="Z328" s="36"/>
      <c r="AA328" s="36"/>
      <c r="AB328" s="36"/>
      <c r="AC328" s="44"/>
      <c r="AD328" s="44"/>
      <c r="AE328" s="44"/>
      <c r="AF328" s="44"/>
      <c r="AG328" s="44"/>
      <c r="AH328" s="44"/>
      <c r="AI328" s="44"/>
      <c r="AJ328" s="44"/>
      <c r="AK328" s="44"/>
      <c r="AL328" s="44"/>
      <c r="AM328" s="44"/>
      <c r="AN328" s="44"/>
      <c r="AO328" s="44"/>
      <c r="AP328" s="44"/>
      <c r="AQ328" s="44"/>
      <c r="AR328" s="44"/>
      <c r="AS328" s="44"/>
      <c r="AT328" s="44"/>
      <c r="AU328" s="44"/>
      <c r="AV328" s="44"/>
      <c r="AW328" s="44"/>
      <c r="AX328" s="44"/>
      <c r="AY328" s="44"/>
      <c r="AZ328" s="44"/>
      <c r="BA328" s="44"/>
      <c r="BB328" s="44"/>
      <c r="BC328" s="44"/>
      <c r="BD328" s="44"/>
      <c r="BE328" s="44"/>
      <c r="BF328" s="44"/>
      <c r="BG328" s="44"/>
      <c r="BH328" s="44"/>
      <c r="BI328" s="44"/>
      <c r="BJ328" s="44"/>
      <c r="BK328" s="44"/>
      <c r="BL328" s="45"/>
    </row>
    <row r="329" spans="1:64" s="9" customFormat="1" ht="12.75">
      <c r="A329" s="34"/>
      <c r="B329" s="35"/>
      <c r="C329" s="35"/>
      <c r="D329" s="35"/>
      <c r="E329" s="35"/>
      <c r="F329" s="23" t="s">
        <v>307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36"/>
      <c r="W329" s="36"/>
      <c r="X329" s="36"/>
      <c r="Y329" s="36"/>
      <c r="Z329" s="36"/>
      <c r="AA329" s="36"/>
      <c r="AB329" s="36"/>
      <c r="AC329" s="44"/>
      <c r="AD329" s="44"/>
      <c r="AE329" s="44"/>
      <c r="AF329" s="44"/>
      <c r="AG329" s="44"/>
      <c r="AH329" s="44"/>
      <c r="AI329" s="44"/>
      <c r="AJ329" s="44"/>
      <c r="AK329" s="44"/>
      <c r="AL329" s="44"/>
      <c r="AM329" s="44"/>
      <c r="AN329" s="44"/>
      <c r="AO329" s="44"/>
      <c r="AP329" s="44"/>
      <c r="AQ329" s="44"/>
      <c r="AR329" s="44"/>
      <c r="AS329" s="44"/>
      <c r="AT329" s="44"/>
      <c r="AU329" s="44"/>
      <c r="AV329" s="44"/>
      <c r="AW329" s="44"/>
      <c r="AX329" s="44"/>
      <c r="AY329" s="44"/>
      <c r="AZ329" s="44"/>
      <c r="BA329" s="44"/>
      <c r="BB329" s="44"/>
      <c r="BC329" s="44"/>
      <c r="BD329" s="44"/>
      <c r="BE329" s="44"/>
      <c r="BF329" s="44"/>
      <c r="BG329" s="44"/>
      <c r="BH329" s="44"/>
      <c r="BI329" s="44"/>
      <c r="BJ329" s="44"/>
      <c r="BK329" s="44"/>
      <c r="BL329" s="45"/>
    </row>
    <row r="330" spans="1:64" s="9" customFormat="1" ht="12.75">
      <c r="A330" s="34" t="s">
        <v>177</v>
      </c>
      <c r="B330" s="35"/>
      <c r="C330" s="35"/>
      <c r="D330" s="35"/>
      <c r="E330" s="35"/>
      <c r="F330" s="23" t="s">
        <v>306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36" t="s">
        <v>308</v>
      </c>
      <c r="W330" s="36"/>
      <c r="X330" s="36"/>
      <c r="Y330" s="36"/>
      <c r="Z330" s="36"/>
      <c r="AA330" s="36"/>
      <c r="AB330" s="36"/>
      <c r="AC330" s="44"/>
      <c r="AD330" s="44"/>
      <c r="AE330" s="44"/>
      <c r="AF330" s="44"/>
      <c r="AG330" s="44"/>
      <c r="AH330" s="44"/>
      <c r="AI330" s="44"/>
      <c r="AJ330" s="44"/>
      <c r="AK330" s="44"/>
      <c r="AL330" s="44"/>
      <c r="AM330" s="44"/>
      <c r="AN330" s="44"/>
      <c r="AO330" s="44"/>
      <c r="AP330" s="44"/>
      <c r="AQ330" s="44"/>
      <c r="AR330" s="44"/>
      <c r="AS330" s="44"/>
      <c r="AT330" s="44"/>
      <c r="AU330" s="44"/>
      <c r="AV330" s="44"/>
      <c r="AW330" s="44"/>
      <c r="AX330" s="44"/>
      <c r="AY330" s="44"/>
      <c r="AZ330" s="44"/>
      <c r="BA330" s="44"/>
      <c r="BB330" s="44"/>
      <c r="BC330" s="44"/>
      <c r="BD330" s="44"/>
      <c r="BE330" s="44"/>
      <c r="BF330" s="44"/>
      <c r="BG330" s="44"/>
      <c r="BH330" s="44"/>
      <c r="BI330" s="44"/>
      <c r="BJ330" s="44"/>
      <c r="BK330" s="44"/>
      <c r="BL330" s="45"/>
    </row>
    <row r="331" spans="1:64" s="9" customFormat="1" ht="12.75">
      <c r="A331" s="34"/>
      <c r="B331" s="35"/>
      <c r="C331" s="35"/>
      <c r="D331" s="35"/>
      <c r="E331" s="35"/>
      <c r="F331" s="23" t="s">
        <v>309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36"/>
      <c r="W331" s="36"/>
      <c r="X331" s="36"/>
      <c r="Y331" s="36"/>
      <c r="Z331" s="36"/>
      <c r="AA331" s="36"/>
      <c r="AB331" s="36"/>
      <c r="AC331" s="44"/>
      <c r="AD331" s="44"/>
      <c r="AE331" s="44"/>
      <c r="AF331" s="44"/>
      <c r="AG331" s="44"/>
      <c r="AH331" s="44"/>
      <c r="AI331" s="44"/>
      <c r="AJ331" s="44"/>
      <c r="AK331" s="44"/>
      <c r="AL331" s="44"/>
      <c r="AM331" s="44"/>
      <c r="AN331" s="44"/>
      <c r="AO331" s="44"/>
      <c r="AP331" s="44"/>
      <c r="AQ331" s="44"/>
      <c r="AR331" s="44"/>
      <c r="AS331" s="44"/>
      <c r="AT331" s="44"/>
      <c r="AU331" s="44"/>
      <c r="AV331" s="44"/>
      <c r="AW331" s="44"/>
      <c r="AX331" s="44"/>
      <c r="AY331" s="44"/>
      <c r="AZ331" s="44"/>
      <c r="BA331" s="44"/>
      <c r="BB331" s="44"/>
      <c r="BC331" s="44"/>
      <c r="BD331" s="44"/>
      <c r="BE331" s="44"/>
      <c r="BF331" s="44"/>
      <c r="BG331" s="44"/>
      <c r="BH331" s="44"/>
      <c r="BI331" s="44"/>
      <c r="BJ331" s="44"/>
      <c r="BK331" s="44"/>
      <c r="BL331" s="45"/>
    </row>
    <row r="332" spans="1:64" s="9" customFormat="1" ht="12.75">
      <c r="A332" s="34" t="s">
        <v>178</v>
      </c>
      <c r="B332" s="35"/>
      <c r="C332" s="35"/>
      <c r="D332" s="35"/>
      <c r="E332" s="35"/>
      <c r="F332" s="23" t="s">
        <v>113</v>
      </c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36" t="s">
        <v>311</v>
      </c>
      <c r="W332" s="36"/>
      <c r="X332" s="36"/>
      <c r="Y332" s="36"/>
      <c r="Z332" s="36"/>
      <c r="AA332" s="36"/>
      <c r="AB332" s="36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44"/>
      <c r="AP332" s="44"/>
      <c r="AQ332" s="44"/>
      <c r="AR332" s="44"/>
      <c r="AS332" s="44"/>
      <c r="AT332" s="44"/>
      <c r="AU332" s="44"/>
      <c r="AV332" s="44"/>
      <c r="AW332" s="44"/>
      <c r="AX332" s="44"/>
      <c r="AY332" s="44"/>
      <c r="AZ332" s="44"/>
      <c r="BA332" s="44"/>
      <c r="BB332" s="44"/>
      <c r="BC332" s="44"/>
      <c r="BD332" s="44"/>
      <c r="BE332" s="44"/>
      <c r="BF332" s="44"/>
      <c r="BG332" s="44"/>
      <c r="BH332" s="44"/>
      <c r="BI332" s="44"/>
      <c r="BJ332" s="44"/>
      <c r="BK332" s="44"/>
      <c r="BL332" s="45"/>
    </row>
    <row r="333" spans="1:64" s="9" customFormat="1" ht="12.75">
      <c r="A333" s="34"/>
      <c r="B333" s="35"/>
      <c r="C333" s="35"/>
      <c r="D333" s="35"/>
      <c r="E333" s="35"/>
      <c r="F333" s="23" t="s">
        <v>310</v>
      </c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36"/>
      <c r="W333" s="36"/>
      <c r="X333" s="36"/>
      <c r="Y333" s="36"/>
      <c r="Z333" s="36"/>
      <c r="AA333" s="36"/>
      <c r="AB333" s="36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44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4"/>
      <c r="BA333" s="44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s="9" customFormat="1" ht="12.75">
      <c r="A334" s="34"/>
      <c r="B334" s="35"/>
      <c r="C334" s="35"/>
      <c r="D334" s="35"/>
      <c r="E334" s="35"/>
      <c r="F334" s="23" t="s">
        <v>126</v>
      </c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36"/>
      <c r="W334" s="36"/>
      <c r="X334" s="36"/>
      <c r="Y334" s="36"/>
      <c r="Z334" s="36"/>
      <c r="AA334" s="36"/>
      <c r="AB334" s="36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44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4"/>
      <c r="BA334" s="44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s="9" customFormat="1" ht="12.75">
      <c r="A335" s="34" t="s">
        <v>314</v>
      </c>
      <c r="B335" s="35"/>
      <c r="C335" s="35"/>
      <c r="D335" s="35"/>
      <c r="E335" s="35"/>
      <c r="F335" s="23" t="s">
        <v>312</v>
      </c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36" t="s">
        <v>311</v>
      </c>
      <c r="W335" s="36"/>
      <c r="X335" s="36"/>
      <c r="Y335" s="36"/>
      <c r="Z335" s="36"/>
      <c r="AA335" s="36"/>
      <c r="AB335" s="36"/>
      <c r="AC335" s="44"/>
      <c r="AD335" s="44"/>
      <c r="AE335" s="44"/>
      <c r="AF335" s="44"/>
      <c r="AG335" s="44"/>
      <c r="AH335" s="44"/>
      <c r="AI335" s="44"/>
      <c r="AJ335" s="44"/>
      <c r="AK335" s="44"/>
      <c r="AL335" s="44"/>
      <c r="AM335" s="44"/>
      <c r="AN335" s="44"/>
      <c r="AO335" s="44"/>
      <c r="AP335" s="44"/>
      <c r="AQ335" s="44"/>
      <c r="AR335" s="44"/>
      <c r="AS335" s="44"/>
      <c r="AT335" s="44"/>
      <c r="AU335" s="44"/>
      <c r="AV335" s="44"/>
      <c r="AW335" s="44"/>
      <c r="AX335" s="44"/>
      <c r="AY335" s="44"/>
      <c r="AZ335" s="44"/>
      <c r="BA335" s="44"/>
      <c r="BB335" s="44"/>
      <c r="BC335" s="44"/>
      <c r="BD335" s="44"/>
      <c r="BE335" s="44"/>
      <c r="BF335" s="44"/>
      <c r="BG335" s="44"/>
      <c r="BH335" s="44"/>
      <c r="BI335" s="44"/>
      <c r="BJ335" s="44"/>
      <c r="BK335" s="44"/>
      <c r="BL335" s="45"/>
    </row>
    <row r="336" spans="1:64" s="9" customFormat="1" ht="12.75">
      <c r="A336" s="34"/>
      <c r="B336" s="35"/>
      <c r="C336" s="35"/>
      <c r="D336" s="35"/>
      <c r="E336" s="35"/>
      <c r="F336" s="23" t="s">
        <v>313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36"/>
      <c r="W336" s="36"/>
      <c r="X336" s="36"/>
      <c r="Y336" s="36"/>
      <c r="Z336" s="36"/>
      <c r="AA336" s="36"/>
      <c r="AB336" s="36"/>
      <c r="AC336" s="44"/>
      <c r="AD336" s="44"/>
      <c r="AE336" s="44"/>
      <c r="AF336" s="44"/>
      <c r="AG336" s="44"/>
      <c r="AH336" s="44"/>
      <c r="AI336" s="44"/>
      <c r="AJ336" s="44"/>
      <c r="AK336" s="44"/>
      <c r="AL336" s="44"/>
      <c r="AM336" s="44"/>
      <c r="AN336" s="44"/>
      <c r="AO336" s="44"/>
      <c r="AP336" s="44"/>
      <c r="AQ336" s="44"/>
      <c r="AR336" s="44"/>
      <c r="AS336" s="44"/>
      <c r="AT336" s="44"/>
      <c r="AU336" s="44"/>
      <c r="AV336" s="44"/>
      <c r="AW336" s="44"/>
      <c r="AX336" s="44"/>
      <c r="AY336" s="44"/>
      <c r="AZ336" s="44"/>
      <c r="BA336" s="44"/>
      <c r="BB336" s="44"/>
      <c r="BC336" s="44"/>
      <c r="BD336" s="44"/>
      <c r="BE336" s="44"/>
      <c r="BF336" s="44"/>
      <c r="BG336" s="44"/>
      <c r="BH336" s="44"/>
      <c r="BI336" s="44"/>
      <c r="BJ336" s="44"/>
      <c r="BK336" s="44"/>
      <c r="BL336" s="45"/>
    </row>
    <row r="337" spans="1:64" s="9" customFormat="1" ht="12.75">
      <c r="A337" s="34" t="s">
        <v>316</v>
      </c>
      <c r="B337" s="35"/>
      <c r="C337" s="35"/>
      <c r="D337" s="35"/>
      <c r="E337" s="35"/>
      <c r="F337" s="23" t="s">
        <v>312</v>
      </c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36" t="s">
        <v>311</v>
      </c>
      <c r="W337" s="36"/>
      <c r="X337" s="36"/>
      <c r="Y337" s="36"/>
      <c r="Z337" s="36"/>
      <c r="AA337" s="36"/>
      <c r="AB337" s="36"/>
      <c r="AC337" s="44"/>
      <c r="AD337" s="44"/>
      <c r="AE337" s="44"/>
      <c r="AF337" s="44"/>
      <c r="AG337" s="44"/>
      <c r="AH337" s="44"/>
      <c r="AI337" s="44"/>
      <c r="AJ337" s="44"/>
      <c r="AK337" s="44"/>
      <c r="AL337" s="44"/>
      <c r="AM337" s="44"/>
      <c r="AN337" s="44"/>
      <c r="AO337" s="44"/>
      <c r="AP337" s="44"/>
      <c r="AQ337" s="44"/>
      <c r="AR337" s="44"/>
      <c r="AS337" s="44"/>
      <c r="AT337" s="44"/>
      <c r="AU337" s="44"/>
      <c r="AV337" s="44"/>
      <c r="AW337" s="44"/>
      <c r="AX337" s="44"/>
      <c r="AY337" s="44"/>
      <c r="AZ337" s="44"/>
      <c r="BA337" s="44"/>
      <c r="BB337" s="44"/>
      <c r="BC337" s="44"/>
      <c r="BD337" s="44"/>
      <c r="BE337" s="44"/>
      <c r="BF337" s="44"/>
      <c r="BG337" s="44"/>
      <c r="BH337" s="44"/>
      <c r="BI337" s="44"/>
      <c r="BJ337" s="44"/>
      <c r="BK337" s="44"/>
      <c r="BL337" s="45"/>
    </row>
    <row r="338" spans="1:64" s="9" customFormat="1" ht="12.75">
      <c r="A338" s="34"/>
      <c r="B338" s="35"/>
      <c r="C338" s="35"/>
      <c r="D338" s="35"/>
      <c r="E338" s="35"/>
      <c r="F338" s="23" t="s">
        <v>315</v>
      </c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36"/>
      <c r="W338" s="36"/>
      <c r="X338" s="36"/>
      <c r="Y338" s="36"/>
      <c r="Z338" s="36"/>
      <c r="AA338" s="36"/>
      <c r="AB338" s="36"/>
      <c r="AC338" s="44"/>
      <c r="AD338" s="44"/>
      <c r="AE338" s="44"/>
      <c r="AF338" s="44"/>
      <c r="AG338" s="44"/>
      <c r="AH338" s="44"/>
      <c r="AI338" s="44"/>
      <c r="AJ338" s="44"/>
      <c r="AK338" s="44"/>
      <c r="AL338" s="44"/>
      <c r="AM338" s="44"/>
      <c r="AN338" s="44"/>
      <c r="AO338" s="44"/>
      <c r="AP338" s="44"/>
      <c r="AQ338" s="44"/>
      <c r="AR338" s="44"/>
      <c r="AS338" s="44"/>
      <c r="AT338" s="44"/>
      <c r="AU338" s="44"/>
      <c r="AV338" s="44"/>
      <c r="AW338" s="44"/>
      <c r="AX338" s="44"/>
      <c r="AY338" s="44"/>
      <c r="AZ338" s="44"/>
      <c r="BA338" s="44"/>
      <c r="BB338" s="44"/>
      <c r="BC338" s="44"/>
      <c r="BD338" s="44"/>
      <c r="BE338" s="44"/>
      <c r="BF338" s="44"/>
      <c r="BG338" s="44"/>
      <c r="BH338" s="44"/>
      <c r="BI338" s="44"/>
      <c r="BJ338" s="44"/>
      <c r="BK338" s="44"/>
      <c r="BL338" s="45"/>
    </row>
    <row r="339" spans="1:64" s="9" customFormat="1" ht="12.75">
      <c r="A339" s="34" t="s">
        <v>317</v>
      </c>
      <c r="B339" s="35"/>
      <c r="C339" s="35"/>
      <c r="D339" s="35"/>
      <c r="E339" s="35"/>
      <c r="F339" s="23" t="s">
        <v>318</v>
      </c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36" t="s">
        <v>311</v>
      </c>
      <c r="W339" s="36"/>
      <c r="X339" s="36"/>
      <c r="Y339" s="36"/>
      <c r="Z339" s="36"/>
      <c r="AA339" s="36"/>
      <c r="AB339" s="36"/>
      <c r="AC339" s="44"/>
      <c r="AD339" s="44"/>
      <c r="AE339" s="44"/>
      <c r="AF339" s="44"/>
      <c r="AG339" s="44"/>
      <c r="AH339" s="44"/>
      <c r="AI339" s="44"/>
      <c r="AJ339" s="44"/>
      <c r="AK339" s="44"/>
      <c r="AL339" s="44"/>
      <c r="AM339" s="44"/>
      <c r="AN339" s="44"/>
      <c r="AO339" s="44"/>
      <c r="AP339" s="44"/>
      <c r="AQ339" s="44"/>
      <c r="AR339" s="44"/>
      <c r="AS339" s="44"/>
      <c r="AT339" s="44"/>
      <c r="AU339" s="44"/>
      <c r="AV339" s="44"/>
      <c r="AW339" s="44"/>
      <c r="AX339" s="44"/>
      <c r="AY339" s="44"/>
      <c r="AZ339" s="44"/>
      <c r="BA339" s="44"/>
      <c r="BB339" s="44"/>
      <c r="BC339" s="44"/>
      <c r="BD339" s="44"/>
      <c r="BE339" s="44"/>
      <c r="BF339" s="44"/>
      <c r="BG339" s="44"/>
      <c r="BH339" s="44"/>
      <c r="BI339" s="44"/>
      <c r="BJ339" s="44"/>
      <c r="BK339" s="44"/>
      <c r="BL339" s="45"/>
    </row>
    <row r="340" spans="1:64" s="9" customFormat="1" ht="12.75">
      <c r="A340" s="34"/>
      <c r="B340" s="35"/>
      <c r="C340" s="35"/>
      <c r="D340" s="35"/>
      <c r="E340" s="35"/>
      <c r="F340" s="23" t="s">
        <v>319</v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36"/>
      <c r="W340" s="36"/>
      <c r="X340" s="36"/>
      <c r="Y340" s="36"/>
      <c r="Z340" s="36"/>
      <c r="AA340" s="36"/>
      <c r="AB340" s="36"/>
      <c r="AC340" s="44"/>
      <c r="AD340" s="44"/>
      <c r="AE340" s="44"/>
      <c r="AF340" s="44"/>
      <c r="AG340" s="44"/>
      <c r="AH340" s="44"/>
      <c r="AI340" s="44"/>
      <c r="AJ340" s="44"/>
      <c r="AK340" s="44"/>
      <c r="AL340" s="44"/>
      <c r="AM340" s="44"/>
      <c r="AN340" s="44"/>
      <c r="AO340" s="44"/>
      <c r="AP340" s="44"/>
      <c r="AQ340" s="44"/>
      <c r="AR340" s="44"/>
      <c r="AS340" s="44"/>
      <c r="AT340" s="44"/>
      <c r="AU340" s="44"/>
      <c r="AV340" s="44"/>
      <c r="AW340" s="44"/>
      <c r="AX340" s="44"/>
      <c r="AY340" s="44"/>
      <c r="AZ340" s="44"/>
      <c r="BA340" s="44"/>
      <c r="BB340" s="44"/>
      <c r="BC340" s="44"/>
      <c r="BD340" s="44"/>
      <c r="BE340" s="44"/>
      <c r="BF340" s="44"/>
      <c r="BG340" s="44"/>
      <c r="BH340" s="44"/>
      <c r="BI340" s="44"/>
      <c r="BJ340" s="44"/>
      <c r="BK340" s="44"/>
      <c r="BL340" s="45"/>
    </row>
    <row r="341" spans="1:64" s="9" customFormat="1" ht="12.75">
      <c r="A341" s="34"/>
      <c r="B341" s="35"/>
      <c r="C341" s="35"/>
      <c r="D341" s="35"/>
      <c r="E341" s="35"/>
      <c r="F341" s="23" t="s">
        <v>320</v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36"/>
      <c r="W341" s="36"/>
      <c r="X341" s="36"/>
      <c r="Y341" s="36"/>
      <c r="Z341" s="36"/>
      <c r="AA341" s="36"/>
      <c r="AB341" s="36"/>
      <c r="AC341" s="44"/>
      <c r="AD341" s="44"/>
      <c r="AE341" s="44"/>
      <c r="AF341" s="44"/>
      <c r="AG341" s="44"/>
      <c r="AH341" s="44"/>
      <c r="AI341" s="44"/>
      <c r="AJ341" s="44"/>
      <c r="AK341" s="44"/>
      <c r="AL341" s="44"/>
      <c r="AM341" s="44"/>
      <c r="AN341" s="44"/>
      <c r="AO341" s="44"/>
      <c r="AP341" s="44"/>
      <c r="AQ341" s="44"/>
      <c r="AR341" s="44"/>
      <c r="AS341" s="44"/>
      <c r="AT341" s="44"/>
      <c r="AU341" s="44"/>
      <c r="AV341" s="44"/>
      <c r="AW341" s="44"/>
      <c r="AX341" s="44"/>
      <c r="AY341" s="44"/>
      <c r="AZ341" s="44"/>
      <c r="BA341" s="44"/>
      <c r="BB341" s="44"/>
      <c r="BC341" s="44"/>
      <c r="BD341" s="44"/>
      <c r="BE341" s="44"/>
      <c r="BF341" s="44"/>
      <c r="BG341" s="44"/>
      <c r="BH341" s="44"/>
      <c r="BI341" s="44"/>
      <c r="BJ341" s="44"/>
      <c r="BK341" s="44"/>
      <c r="BL341" s="45"/>
    </row>
    <row r="342" spans="1:64" s="9" customFormat="1" ht="12.75">
      <c r="A342" s="34" t="s">
        <v>280</v>
      </c>
      <c r="B342" s="35"/>
      <c r="C342" s="35"/>
      <c r="D342" s="35"/>
      <c r="E342" s="35"/>
      <c r="F342" s="23" t="s">
        <v>321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36"/>
      <c r="W342" s="36"/>
      <c r="X342" s="36"/>
      <c r="Y342" s="36"/>
      <c r="Z342" s="36"/>
      <c r="AA342" s="36"/>
      <c r="AB342" s="36"/>
      <c r="AC342" s="44"/>
      <c r="AD342" s="44"/>
      <c r="AE342" s="44"/>
      <c r="AF342" s="44"/>
      <c r="AG342" s="44"/>
      <c r="AH342" s="44"/>
      <c r="AI342" s="44"/>
      <c r="AJ342" s="44"/>
      <c r="AK342" s="44"/>
      <c r="AL342" s="44"/>
      <c r="AM342" s="44"/>
      <c r="AN342" s="44"/>
      <c r="AO342" s="44"/>
      <c r="AP342" s="44"/>
      <c r="AQ342" s="44"/>
      <c r="AR342" s="44"/>
      <c r="AS342" s="44"/>
      <c r="AT342" s="44"/>
      <c r="AU342" s="44"/>
      <c r="AV342" s="44"/>
      <c r="AW342" s="44"/>
      <c r="AX342" s="44"/>
      <c r="AY342" s="44"/>
      <c r="AZ342" s="44"/>
      <c r="BA342" s="44"/>
      <c r="BB342" s="44"/>
      <c r="BC342" s="44"/>
      <c r="BD342" s="44"/>
      <c r="BE342" s="44"/>
      <c r="BF342" s="44"/>
      <c r="BG342" s="44"/>
      <c r="BH342" s="44"/>
      <c r="BI342" s="44"/>
      <c r="BJ342" s="44"/>
      <c r="BK342" s="44"/>
      <c r="BL342" s="45"/>
    </row>
    <row r="343" spans="1:64" s="9" customFormat="1" ht="12.75">
      <c r="A343" s="34"/>
      <c r="B343" s="35"/>
      <c r="C343" s="35"/>
      <c r="D343" s="35"/>
      <c r="E343" s="35"/>
      <c r="F343" s="23" t="s">
        <v>126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36"/>
      <c r="W343" s="36"/>
      <c r="X343" s="36"/>
      <c r="Y343" s="36"/>
      <c r="Z343" s="36"/>
      <c r="AA343" s="36"/>
      <c r="AB343" s="36"/>
      <c r="AC343" s="44"/>
      <c r="AD343" s="44"/>
      <c r="AE343" s="44"/>
      <c r="AF343" s="44"/>
      <c r="AG343" s="44"/>
      <c r="AH343" s="44"/>
      <c r="AI343" s="44"/>
      <c r="AJ343" s="44"/>
      <c r="AK343" s="44"/>
      <c r="AL343" s="44"/>
      <c r="AM343" s="44"/>
      <c r="AN343" s="44"/>
      <c r="AO343" s="44"/>
      <c r="AP343" s="44"/>
      <c r="AQ343" s="44"/>
      <c r="AR343" s="44"/>
      <c r="AS343" s="44"/>
      <c r="AT343" s="44"/>
      <c r="AU343" s="44"/>
      <c r="AV343" s="44"/>
      <c r="AW343" s="44"/>
      <c r="AX343" s="44"/>
      <c r="AY343" s="44"/>
      <c r="AZ343" s="44"/>
      <c r="BA343" s="44"/>
      <c r="BB343" s="44"/>
      <c r="BC343" s="44"/>
      <c r="BD343" s="44"/>
      <c r="BE343" s="44"/>
      <c r="BF343" s="44"/>
      <c r="BG343" s="44"/>
      <c r="BH343" s="44"/>
      <c r="BI343" s="44"/>
      <c r="BJ343" s="44"/>
      <c r="BK343" s="44"/>
      <c r="BL343" s="45"/>
    </row>
    <row r="344" spans="1:64" s="9" customFormat="1" ht="12.75">
      <c r="A344" s="34" t="s">
        <v>325</v>
      </c>
      <c r="B344" s="35"/>
      <c r="C344" s="35"/>
      <c r="D344" s="35"/>
      <c r="E344" s="35"/>
      <c r="F344" s="23" t="s">
        <v>322</v>
      </c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36" t="s">
        <v>311</v>
      </c>
      <c r="W344" s="36"/>
      <c r="X344" s="36"/>
      <c r="Y344" s="36"/>
      <c r="Z344" s="36"/>
      <c r="AA344" s="36"/>
      <c r="AB344" s="36"/>
      <c r="AC344" s="44"/>
      <c r="AD344" s="44"/>
      <c r="AE344" s="44"/>
      <c r="AF344" s="44"/>
      <c r="AG344" s="44"/>
      <c r="AH344" s="44"/>
      <c r="AI344" s="44"/>
      <c r="AJ344" s="44"/>
      <c r="AK344" s="44"/>
      <c r="AL344" s="44"/>
      <c r="AM344" s="44"/>
      <c r="AN344" s="44"/>
      <c r="AO344" s="44"/>
      <c r="AP344" s="44"/>
      <c r="AQ344" s="44"/>
      <c r="AR344" s="44"/>
      <c r="AS344" s="44"/>
      <c r="AT344" s="44"/>
      <c r="AU344" s="44"/>
      <c r="AV344" s="44"/>
      <c r="AW344" s="44"/>
      <c r="AX344" s="44"/>
      <c r="AY344" s="44"/>
      <c r="AZ344" s="44"/>
      <c r="BA344" s="44"/>
      <c r="BB344" s="44"/>
      <c r="BC344" s="44"/>
      <c r="BD344" s="44"/>
      <c r="BE344" s="44"/>
      <c r="BF344" s="44"/>
      <c r="BG344" s="44"/>
      <c r="BH344" s="44"/>
      <c r="BI344" s="44"/>
      <c r="BJ344" s="44"/>
      <c r="BK344" s="44"/>
      <c r="BL344" s="45"/>
    </row>
    <row r="345" spans="1:64" s="9" customFormat="1" ht="12.75">
      <c r="A345" s="34"/>
      <c r="B345" s="35"/>
      <c r="C345" s="35"/>
      <c r="D345" s="35"/>
      <c r="E345" s="35"/>
      <c r="F345" s="23" t="s">
        <v>313</v>
      </c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36"/>
      <c r="W345" s="36"/>
      <c r="X345" s="36"/>
      <c r="Y345" s="36"/>
      <c r="Z345" s="36"/>
      <c r="AA345" s="36"/>
      <c r="AB345" s="36"/>
      <c r="AC345" s="44"/>
      <c r="AD345" s="44"/>
      <c r="AE345" s="44"/>
      <c r="AF345" s="44"/>
      <c r="AG345" s="44"/>
      <c r="AH345" s="44"/>
      <c r="AI345" s="44"/>
      <c r="AJ345" s="44"/>
      <c r="AK345" s="44"/>
      <c r="AL345" s="44"/>
      <c r="AM345" s="44"/>
      <c r="AN345" s="44"/>
      <c r="AO345" s="44"/>
      <c r="AP345" s="44"/>
      <c r="AQ345" s="44"/>
      <c r="AR345" s="44"/>
      <c r="AS345" s="44"/>
      <c r="AT345" s="44"/>
      <c r="AU345" s="44"/>
      <c r="AV345" s="44"/>
      <c r="AW345" s="44"/>
      <c r="AX345" s="44"/>
      <c r="AY345" s="44"/>
      <c r="AZ345" s="44"/>
      <c r="BA345" s="44"/>
      <c r="BB345" s="44"/>
      <c r="BC345" s="44"/>
      <c r="BD345" s="44"/>
      <c r="BE345" s="44"/>
      <c r="BF345" s="44"/>
      <c r="BG345" s="44"/>
      <c r="BH345" s="44"/>
      <c r="BI345" s="44"/>
      <c r="BJ345" s="44"/>
      <c r="BK345" s="44"/>
      <c r="BL345" s="45"/>
    </row>
    <row r="346" spans="1:64" s="9" customFormat="1" ht="12.75">
      <c r="A346" s="34"/>
      <c r="B346" s="35"/>
      <c r="C346" s="35"/>
      <c r="D346" s="35"/>
      <c r="E346" s="35"/>
      <c r="F346" s="23" t="s">
        <v>323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36"/>
      <c r="W346" s="36"/>
      <c r="X346" s="36"/>
      <c r="Y346" s="36"/>
      <c r="Z346" s="36"/>
      <c r="AA346" s="36"/>
      <c r="AB346" s="36"/>
      <c r="AC346" s="44"/>
      <c r="AD346" s="44"/>
      <c r="AE346" s="44"/>
      <c r="AF346" s="44"/>
      <c r="AG346" s="44"/>
      <c r="AH346" s="44"/>
      <c r="AI346" s="44"/>
      <c r="AJ346" s="44"/>
      <c r="AK346" s="44"/>
      <c r="AL346" s="44"/>
      <c r="AM346" s="44"/>
      <c r="AN346" s="44"/>
      <c r="AO346" s="44"/>
      <c r="AP346" s="44"/>
      <c r="AQ346" s="44"/>
      <c r="AR346" s="44"/>
      <c r="AS346" s="44"/>
      <c r="AT346" s="44"/>
      <c r="AU346" s="44"/>
      <c r="AV346" s="44"/>
      <c r="AW346" s="44"/>
      <c r="AX346" s="44"/>
      <c r="AY346" s="44"/>
      <c r="AZ346" s="44"/>
      <c r="BA346" s="44"/>
      <c r="BB346" s="44"/>
      <c r="BC346" s="44"/>
      <c r="BD346" s="44"/>
      <c r="BE346" s="44"/>
      <c r="BF346" s="44"/>
      <c r="BG346" s="44"/>
      <c r="BH346" s="44"/>
      <c r="BI346" s="44"/>
      <c r="BJ346" s="44"/>
      <c r="BK346" s="44"/>
      <c r="BL346" s="45"/>
    </row>
    <row r="347" spans="1:64" s="9" customFormat="1" ht="12.75">
      <c r="A347" s="34"/>
      <c r="B347" s="35"/>
      <c r="C347" s="35"/>
      <c r="D347" s="35"/>
      <c r="E347" s="35"/>
      <c r="F347" s="23" t="s">
        <v>324</v>
      </c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36" t="s">
        <v>326</v>
      </c>
      <c r="W347" s="36"/>
      <c r="X347" s="36"/>
      <c r="Y347" s="36"/>
      <c r="Z347" s="36"/>
      <c r="AA347" s="36"/>
      <c r="AB347" s="36"/>
      <c r="AC347" s="44"/>
      <c r="AD347" s="44"/>
      <c r="AE347" s="44"/>
      <c r="AF347" s="44"/>
      <c r="AG347" s="44"/>
      <c r="AH347" s="44"/>
      <c r="AI347" s="44"/>
      <c r="AJ347" s="44"/>
      <c r="AK347" s="44"/>
      <c r="AL347" s="44"/>
      <c r="AM347" s="44"/>
      <c r="AN347" s="44"/>
      <c r="AO347" s="44"/>
      <c r="AP347" s="44"/>
      <c r="AQ347" s="44"/>
      <c r="AR347" s="44"/>
      <c r="AS347" s="44"/>
      <c r="AT347" s="44"/>
      <c r="AU347" s="44"/>
      <c r="AV347" s="44"/>
      <c r="AW347" s="44"/>
      <c r="AX347" s="44"/>
      <c r="AY347" s="44"/>
      <c r="AZ347" s="44"/>
      <c r="BA347" s="44"/>
      <c r="BB347" s="44"/>
      <c r="BC347" s="44"/>
      <c r="BD347" s="44"/>
      <c r="BE347" s="44"/>
      <c r="BF347" s="44"/>
      <c r="BG347" s="44"/>
      <c r="BH347" s="44"/>
      <c r="BI347" s="44"/>
      <c r="BJ347" s="44"/>
      <c r="BK347" s="44"/>
      <c r="BL347" s="45"/>
    </row>
    <row r="348" spans="1:64" s="9" customFormat="1" ht="12.75">
      <c r="A348" s="34"/>
      <c r="B348" s="35"/>
      <c r="C348" s="35"/>
      <c r="D348" s="35"/>
      <c r="E348" s="35"/>
      <c r="F348" s="23" t="s">
        <v>313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36"/>
      <c r="W348" s="36"/>
      <c r="X348" s="36"/>
      <c r="Y348" s="36"/>
      <c r="Z348" s="36"/>
      <c r="AA348" s="36"/>
      <c r="AB348" s="36"/>
      <c r="AC348" s="44"/>
      <c r="AD348" s="44"/>
      <c r="AE348" s="44"/>
      <c r="AF348" s="44"/>
      <c r="AG348" s="44"/>
      <c r="AH348" s="44"/>
      <c r="AI348" s="44"/>
      <c r="AJ348" s="44"/>
      <c r="AK348" s="44"/>
      <c r="AL348" s="44"/>
      <c r="AM348" s="44"/>
      <c r="AN348" s="44"/>
      <c r="AO348" s="44"/>
      <c r="AP348" s="44"/>
      <c r="AQ348" s="44"/>
      <c r="AR348" s="44"/>
      <c r="AS348" s="44"/>
      <c r="AT348" s="44"/>
      <c r="AU348" s="44"/>
      <c r="AV348" s="44"/>
      <c r="AW348" s="44"/>
      <c r="AX348" s="44"/>
      <c r="AY348" s="44"/>
      <c r="AZ348" s="44"/>
      <c r="BA348" s="44"/>
      <c r="BB348" s="44"/>
      <c r="BC348" s="44"/>
      <c r="BD348" s="44"/>
      <c r="BE348" s="44"/>
      <c r="BF348" s="44"/>
      <c r="BG348" s="44"/>
      <c r="BH348" s="44"/>
      <c r="BI348" s="44"/>
      <c r="BJ348" s="44"/>
      <c r="BK348" s="44"/>
      <c r="BL348" s="45"/>
    </row>
    <row r="349" spans="1:64" s="9" customFormat="1" ht="12.75">
      <c r="A349" s="34" t="s">
        <v>334</v>
      </c>
      <c r="B349" s="35"/>
      <c r="C349" s="35"/>
      <c r="D349" s="35"/>
      <c r="E349" s="35"/>
      <c r="F349" s="23" t="s">
        <v>327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36" t="s">
        <v>311</v>
      </c>
      <c r="W349" s="36"/>
      <c r="X349" s="36"/>
      <c r="Y349" s="36"/>
      <c r="Z349" s="36"/>
      <c r="AA349" s="36"/>
      <c r="AB349" s="36"/>
      <c r="AC349" s="44"/>
      <c r="AD349" s="44"/>
      <c r="AE349" s="44"/>
      <c r="AF349" s="44"/>
      <c r="AG349" s="44"/>
      <c r="AH349" s="44"/>
      <c r="AI349" s="44"/>
      <c r="AJ349" s="44"/>
      <c r="AK349" s="44"/>
      <c r="AL349" s="44"/>
      <c r="AM349" s="44"/>
      <c r="AN349" s="44"/>
      <c r="AO349" s="44"/>
      <c r="AP349" s="44"/>
      <c r="AQ349" s="44"/>
      <c r="AR349" s="44"/>
      <c r="AS349" s="44"/>
      <c r="AT349" s="44"/>
      <c r="AU349" s="44"/>
      <c r="AV349" s="44"/>
      <c r="AW349" s="44"/>
      <c r="AX349" s="44"/>
      <c r="AY349" s="44"/>
      <c r="AZ349" s="44"/>
      <c r="BA349" s="44"/>
      <c r="BB349" s="44"/>
      <c r="BC349" s="44"/>
      <c r="BD349" s="44"/>
      <c r="BE349" s="44"/>
      <c r="BF349" s="44"/>
      <c r="BG349" s="44"/>
      <c r="BH349" s="44"/>
      <c r="BI349" s="44"/>
      <c r="BJ349" s="44"/>
      <c r="BK349" s="44"/>
      <c r="BL349" s="45"/>
    </row>
    <row r="350" spans="1:64" s="9" customFormat="1" ht="12.75">
      <c r="A350" s="34"/>
      <c r="B350" s="35"/>
      <c r="C350" s="35"/>
      <c r="D350" s="35"/>
      <c r="E350" s="35"/>
      <c r="F350" s="23" t="s">
        <v>313</v>
      </c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36"/>
      <c r="W350" s="36"/>
      <c r="X350" s="36"/>
      <c r="Y350" s="36"/>
      <c r="Z350" s="36"/>
      <c r="AA350" s="36"/>
      <c r="AB350" s="36"/>
      <c r="AC350" s="44"/>
      <c r="AD350" s="44"/>
      <c r="AE350" s="44"/>
      <c r="AF350" s="44"/>
      <c r="AG350" s="44"/>
      <c r="AH350" s="44"/>
      <c r="AI350" s="44"/>
      <c r="AJ350" s="44"/>
      <c r="AK350" s="44"/>
      <c r="AL350" s="44"/>
      <c r="AM350" s="44"/>
      <c r="AN350" s="44"/>
      <c r="AO350" s="44"/>
      <c r="AP350" s="44"/>
      <c r="AQ350" s="44"/>
      <c r="AR350" s="44"/>
      <c r="AS350" s="44"/>
      <c r="AT350" s="44"/>
      <c r="AU350" s="44"/>
      <c r="AV350" s="44"/>
      <c r="AW350" s="44"/>
      <c r="AX350" s="44"/>
      <c r="AY350" s="44"/>
      <c r="AZ350" s="44"/>
      <c r="BA350" s="44"/>
      <c r="BB350" s="44"/>
      <c r="BC350" s="44"/>
      <c r="BD350" s="44"/>
      <c r="BE350" s="44"/>
      <c r="BF350" s="44"/>
      <c r="BG350" s="44"/>
      <c r="BH350" s="44"/>
      <c r="BI350" s="44"/>
      <c r="BJ350" s="44"/>
      <c r="BK350" s="44"/>
      <c r="BL350" s="45"/>
    </row>
    <row r="351" spans="1:64" s="9" customFormat="1" ht="12.75">
      <c r="A351" s="34"/>
      <c r="B351" s="35"/>
      <c r="C351" s="35"/>
      <c r="D351" s="35"/>
      <c r="E351" s="35"/>
      <c r="F351" s="23" t="s">
        <v>323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36" t="s">
        <v>329</v>
      </c>
      <c r="W351" s="36"/>
      <c r="X351" s="36"/>
      <c r="Y351" s="36"/>
      <c r="Z351" s="36"/>
      <c r="AA351" s="36"/>
      <c r="AB351" s="36"/>
      <c r="AC351" s="44"/>
      <c r="AD351" s="44"/>
      <c r="AE351" s="44"/>
      <c r="AF351" s="44"/>
      <c r="AG351" s="44"/>
      <c r="AH351" s="44"/>
      <c r="AI351" s="44"/>
      <c r="AJ351" s="44"/>
      <c r="AK351" s="44"/>
      <c r="AL351" s="44"/>
      <c r="AM351" s="44"/>
      <c r="AN351" s="44"/>
      <c r="AO351" s="44"/>
      <c r="AP351" s="44"/>
      <c r="AQ351" s="44"/>
      <c r="AR351" s="44"/>
      <c r="AS351" s="44"/>
      <c r="AT351" s="44"/>
      <c r="AU351" s="44"/>
      <c r="AV351" s="44"/>
      <c r="AW351" s="44"/>
      <c r="AX351" s="44"/>
      <c r="AY351" s="44"/>
      <c r="AZ351" s="44"/>
      <c r="BA351" s="44"/>
      <c r="BB351" s="44"/>
      <c r="BC351" s="44"/>
      <c r="BD351" s="44"/>
      <c r="BE351" s="44"/>
      <c r="BF351" s="44"/>
      <c r="BG351" s="44"/>
      <c r="BH351" s="44"/>
      <c r="BI351" s="44"/>
      <c r="BJ351" s="44"/>
      <c r="BK351" s="44"/>
      <c r="BL351" s="45"/>
    </row>
    <row r="352" spans="1:64" s="9" customFormat="1" ht="12.75">
      <c r="A352" s="34"/>
      <c r="B352" s="35"/>
      <c r="C352" s="35"/>
      <c r="D352" s="35"/>
      <c r="E352" s="35"/>
      <c r="F352" s="23" t="s">
        <v>328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36"/>
      <c r="W352" s="36"/>
      <c r="X352" s="36"/>
      <c r="Y352" s="36"/>
      <c r="Z352" s="36"/>
      <c r="AA352" s="36"/>
      <c r="AB352" s="36"/>
      <c r="AC352" s="44"/>
      <c r="AD352" s="44"/>
      <c r="AE352" s="44"/>
      <c r="AF352" s="44"/>
      <c r="AG352" s="44"/>
      <c r="AH352" s="44"/>
      <c r="AI352" s="44"/>
      <c r="AJ352" s="44"/>
      <c r="AK352" s="44"/>
      <c r="AL352" s="44"/>
      <c r="AM352" s="44"/>
      <c r="AN352" s="44"/>
      <c r="AO352" s="44"/>
      <c r="AP352" s="44"/>
      <c r="AQ352" s="44"/>
      <c r="AR352" s="44"/>
      <c r="AS352" s="44"/>
      <c r="AT352" s="44"/>
      <c r="AU352" s="44"/>
      <c r="AV352" s="44"/>
      <c r="AW352" s="44"/>
      <c r="AX352" s="44"/>
      <c r="AY352" s="44"/>
      <c r="AZ352" s="44"/>
      <c r="BA352" s="44"/>
      <c r="BB352" s="44"/>
      <c r="BC352" s="44"/>
      <c r="BD352" s="44"/>
      <c r="BE352" s="44"/>
      <c r="BF352" s="44"/>
      <c r="BG352" s="44"/>
      <c r="BH352" s="44"/>
      <c r="BI352" s="44"/>
      <c r="BJ352" s="44"/>
      <c r="BK352" s="44"/>
      <c r="BL352" s="45"/>
    </row>
    <row r="353" spans="1:64" s="9" customFormat="1" ht="12.75">
      <c r="A353" s="34"/>
      <c r="B353" s="35"/>
      <c r="C353" s="35"/>
      <c r="D353" s="35"/>
      <c r="E353" s="35"/>
      <c r="F353" s="23" t="s">
        <v>313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36"/>
      <c r="W353" s="36"/>
      <c r="X353" s="36"/>
      <c r="Y353" s="36"/>
      <c r="Z353" s="36"/>
      <c r="AA353" s="36"/>
      <c r="AB353" s="36"/>
      <c r="AC353" s="44"/>
      <c r="AD353" s="44"/>
      <c r="AE353" s="44"/>
      <c r="AF353" s="44"/>
      <c r="AG353" s="44"/>
      <c r="AH353" s="44"/>
      <c r="AI353" s="44"/>
      <c r="AJ353" s="44"/>
      <c r="AK353" s="44"/>
      <c r="AL353" s="44"/>
      <c r="AM353" s="44"/>
      <c r="AN353" s="44"/>
      <c r="AO353" s="44"/>
      <c r="AP353" s="44"/>
      <c r="AQ353" s="44"/>
      <c r="AR353" s="44"/>
      <c r="AS353" s="44"/>
      <c r="AT353" s="44"/>
      <c r="AU353" s="44"/>
      <c r="AV353" s="44"/>
      <c r="AW353" s="44"/>
      <c r="AX353" s="44"/>
      <c r="AY353" s="44"/>
      <c r="AZ353" s="44"/>
      <c r="BA353" s="44"/>
      <c r="BB353" s="44"/>
      <c r="BC353" s="44"/>
      <c r="BD353" s="44"/>
      <c r="BE353" s="44"/>
      <c r="BF353" s="44"/>
      <c r="BG353" s="44"/>
      <c r="BH353" s="44"/>
      <c r="BI353" s="44"/>
      <c r="BJ353" s="44"/>
      <c r="BK353" s="44"/>
      <c r="BL353" s="45"/>
    </row>
    <row r="354" spans="1:64" s="9" customFormat="1" ht="12.75">
      <c r="A354" s="34"/>
      <c r="B354" s="35"/>
      <c r="C354" s="35"/>
      <c r="D354" s="35"/>
      <c r="E354" s="35"/>
      <c r="F354" s="23" t="s">
        <v>330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36"/>
      <c r="W354" s="36"/>
      <c r="X354" s="36"/>
      <c r="Y354" s="36"/>
      <c r="Z354" s="36"/>
      <c r="AA354" s="36"/>
      <c r="AB354" s="36"/>
      <c r="AC354" s="68"/>
      <c r="AD354" s="68"/>
      <c r="AE354" s="68"/>
      <c r="AF354" s="68"/>
      <c r="AG354" s="68"/>
      <c r="AH354" s="68"/>
      <c r="AI354" s="68"/>
      <c r="AJ354" s="68"/>
      <c r="AK354" s="68"/>
      <c r="AL354" s="68"/>
      <c r="AM354" s="68"/>
      <c r="AN354" s="68"/>
      <c r="AO354" s="68"/>
      <c r="AP354" s="68"/>
      <c r="AQ354" s="68"/>
      <c r="AR354" s="68"/>
      <c r="AS354" s="68"/>
      <c r="AT354" s="68"/>
      <c r="AU354" s="68"/>
      <c r="AV354" s="68"/>
      <c r="AW354" s="68"/>
      <c r="AX354" s="68"/>
      <c r="AY354" s="68"/>
      <c r="AZ354" s="68"/>
      <c r="BA354" s="68"/>
      <c r="BB354" s="68"/>
      <c r="BC354" s="68"/>
      <c r="BD354" s="68"/>
      <c r="BE354" s="68"/>
      <c r="BF354" s="68"/>
      <c r="BG354" s="68"/>
      <c r="BH354" s="68"/>
      <c r="BI354" s="68"/>
      <c r="BJ354" s="68"/>
      <c r="BK354" s="68"/>
      <c r="BL354" s="69"/>
    </row>
    <row r="355" spans="1:64" s="9" customFormat="1" ht="12.75">
      <c r="A355" s="34"/>
      <c r="B355" s="35"/>
      <c r="C355" s="35"/>
      <c r="D355" s="35"/>
      <c r="E355" s="35"/>
      <c r="F355" s="23" t="s">
        <v>331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36"/>
      <c r="W355" s="36"/>
      <c r="X355" s="36"/>
      <c r="Y355" s="36"/>
      <c r="Z355" s="36"/>
      <c r="AA355" s="36"/>
      <c r="AB355" s="36"/>
      <c r="AC355" s="68"/>
      <c r="AD355" s="68"/>
      <c r="AE355" s="68"/>
      <c r="AF355" s="68"/>
      <c r="AG355" s="68"/>
      <c r="AH355" s="68"/>
      <c r="AI355" s="68"/>
      <c r="AJ355" s="68"/>
      <c r="AK355" s="68"/>
      <c r="AL355" s="68"/>
      <c r="AM355" s="68"/>
      <c r="AN355" s="68"/>
      <c r="AO355" s="68"/>
      <c r="AP355" s="68"/>
      <c r="AQ355" s="68"/>
      <c r="AR355" s="68"/>
      <c r="AS355" s="68"/>
      <c r="AT355" s="68"/>
      <c r="AU355" s="68"/>
      <c r="AV355" s="68"/>
      <c r="AW355" s="68"/>
      <c r="AX355" s="68"/>
      <c r="AY355" s="68"/>
      <c r="AZ355" s="68"/>
      <c r="BA355" s="68"/>
      <c r="BB355" s="68"/>
      <c r="BC355" s="68"/>
      <c r="BD355" s="68"/>
      <c r="BE355" s="68"/>
      <c r="BF355" s="68"/>
      <c r="BG355" s="68"/>
      <c r="BH355" s="68"/>
      <c r="BI355" s="68"/>
      <c r="BJ355" s="68"/>
      <c r="BK355" s="68"/>
      <c r="BL355" s="69"/>
    </row>
    <row r="356" spans="1:64" s="9" customFormat="1" ht="12.75">
      <c r="A356" s="34"/>
      <c r="B356" s="35"/>
      <c r="C356" s="35"/>
      <c r="D356" s="35"/>
      <c r="E356" s="35"/>
      <c r="F356" s="23" t="s">
        <v>332</v>
      </c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36"/>
      <c r="W356" s="36"/>
      <c r="X356" s="36"/>
      <c r="Y356" s="36"/>
      <c r="Z356" s="36"/>
      <c r="AA356" s="36"/>
      <c r="AB356" s="36"/>
      <c r="AC356" s="68"/>
      <c r="AD356" s="68"/>
      <c r="AE356" s="68"/>
      <c r="AF356" s="68"/>
      <c r="AG356" s="68"/>
      <c r="AH356" s="68"/>
      <c r="AI356" s="68"/>
      <c r="AJ356" s="68"/>
      <c r="AK356" s="68"/>
      <c r="AL356" s="68"/>
      <c r="AM356" s="68"/>
      <c r="AN356" s="68"/>
      <c r="AO356" s="68"/>
      <c r="AP356" s="68"/>
      <c r="AQ356" s="68"/>
      <c r="AR356" s="68"/>
      <c r="AS356" s="68"/>
      <c r="AT356" s="68"/>
      <c r="AU356" s="68"/>
      <c r="AV356" s="68"/>
      <c r="AW356" s="68"/>
      <c r="AX356" s="68"/>
      <c r="AY356" s="68"/>
      <c r="AZ356" s="68"/>
      <c r="BA356" s="68"/>
      <c r="BB356" s="68"/>
      <c r="BC356" s="68"/>
      <c r="BD356" s="68"/>
      <c r="BE356" s="68"/>
      <c r="BF356" s="68"/>
      <c r="BG356" s="68"/>
      <c r="BH356" s="68"/>
      <c r="BI356" s="68"/>
      <c r="BJ356" s="68"/>
      <c r="BK356" s="68"/>
      <c r="BL356" s="69"/>
    </row>
    <row r="357" spans="1:64" s="9" customFormat="1" ht="12.75">
      <c r="A357" s="34"/>
      <c r="B357" s="35"/>
      <c r="C357" s="35"/>
      <c r="D357" s="35"/>
      <c r="E357" s="35"/>
      <c r="F357" s="23" t="s">
        <v>333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36"/>
      <c r="W357" s="36"/>
      <c r="X357" s="36"/>
      <c r="Y357" s="36"/>
      <c r="Z357" s="36"/>
      <c r="AA357" s="36"/>
      <c r="AB357" s="36"/>
      <c r="AC357" s="68"/>
      <c r="AD357" s="68"/>
      <c r="AE357" s="68"/>
      <c r="AF357" s="68"/>
      <c r="AG357" s="68"/>
      <c r="AH357" s="68"/>
      <c r="AI357" s="68"/>
      <c r="AJ357" s="68"/>
      <c r="AK357" s="68"/>
      <c r="AL357" s="68"/>
      <c r="AM357" s="68"/>
      <c r="AN357" s="68"/>
      <c r="AO357" s="68"/>
      <c r="AP357" s="68"/>
      <c r="AQ357" s="68"/>
      <c r="AR357" s="68"/>
      <c r="AS357" s="68"/>
      <c r="AT357" s="68"/>
      <c r="AU357" s="68"/>
      <c r="AV357" s="68"/>
      <c r="AW357" s="68"/>
      <c r="AX357" s="68"/>
      <c r="AY357" s="68"/>
      <c r="AZ357" s="68"/>
      <c r="BA357" s="68"/>
      <c r="BB357" s="68"/>
      <c r="BC357" s="68"/>
      <c r="BD357" s="68"/>
      <c r="BE357" s="68"/>
      <c r="BF357" s="68"/>
      <c r="BG357" s="68"/>
      <c r="BH357" s="68"/>
      <c r="BI357" s="68"/>
      <c r="BJ357" s="68"/>
      <c r="BK357" s="68"/>
      <c r="BL357" s="69"/>
    </row>
    <row r="358" spans="1:64" s="9" customFormat="1" ht="12.75">
      <c r="A358" s="34"/>
      <c r="B358" s="35"/>
      <c r="C358" s="35"/>
      <c r="D358" s="35"/>
      <c r="E358" s="35"/>
      <c r="F358" s="23" t="s">
        <v>303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36"/>
      <c r="W358" s="36"/>
      <c r="X358" s="36"/>
      <c r="Y358" s="36"/>
      <c r="Z358" s="36"/>
      <c r="AA358" s="36"/>
      <c r="AB358" s="36"/>
      <c r="AC358" s="68"/>
      <c r="AD358" s="68"/>
      <c r="AE358" s="68"/>
      <c r="AF358" s="68"/>
      <c r="AG358" s="68"/>
      <c r="AH358" s="68"/>
      <c r="AI358" s="68"/>
      <c r="AJ358" s="68"/>
      <c r="AK358" s="68"/>
      <c r="AL358" s="68"/>
      <c r="AM358" s="68"/>
      <c r="AN358" s="68"/>
      <c r="AO358" s="68"/>
      <c r="AP358" s="68"/>
      <c r="AQ358" s="68"/>
      <c r="AR358" s="68"/>
      <c r="AS358" s="68"/>
      <c r="AT358" s="68"/>
      <c r="AU358" s="68"/>
      <c r="AV358" s="68"/>
      <c r="AW358" s="68"/>
      <c r="AX358" s="68"/>
      <c r="AY358" s="68"/>
      <c r="AZ358" s="68"/>
      <c r="BA358" s="68"/>
      <c r="BB358" s="68"/>
      <c r="BC358" s="68"/>
      <c r="BD358" s="68"/>
      <c r="BE358" s="68"/>
      <c r="BF358" s="68"/>
      <c r="BG358" s="68"/>
      <c r="BH358" s="68"/>
      <c r="BI358" s="68"/>
      <c r="BJ358" s="68"/>
      <c r="BK358" s="68"/>
      <c r="BL358" s="69"/>
    </row>
    <row r="359" spans="1:64" s="9" customFormat="1" ht="12.75">
      <c r="A359" s="34" t="s">
        <v>283</v>
      </c>
      <c r="B359" s="35"/>
      <c r="C359" s="35"/>
      <c r="D359" s="35"/>
      <c r="E359" s="35"/>
      <c r="F359" s="23" t="s">
        <v>335</v>
      </c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36" t="s">
        <v>311</v>
      </c>
      <c r="W359" s="36"/>
      <c r="X359" s="36"/>
      <c r="Y359" s="36"/>
      <c r="Z359" s="36"/>
      <c r="AA359" s="36"/>
      <c r="AB359" s="36"/>
      <c r="AC359" s="44"/>
      <c r="AD359" s="44"/>
      <c r="AE359" s="44"/>
      <c r="AF359" s="44"/>
      <c r="AG359" s="44"/>
      <c r="AH359" s="44"/>
      <c r="AI359" s="44"/>
      <c r="AJ359" s="44"/>
      <c r="AK359" s="44"/>
      <c r="AL359" s="44"/>
      <c r="AM359" s="44"/>
      <c r="AN359" s="44"/>
      <c r="AO359" s="44"/>
      <c r="AP359" s="44"/>
      <c r="AQ359" s="44"/>
      <c r="AR359" s="44"/>
      <c r="AS359" s="44"/>
      <c r="AT359" s="44"/>
      <c r="AU359" s="44"/>
      <c r="AV359" s="44"/>
      <c r="AW359" s="44"/>
      <c r="AX359" s="44"/>
      <c r="AY359" s="44"/>
      <c r="AZ359" s="44"/>
      <c r="BA359" s="44"/>
      <c r="BB359" s="44"/>
      <c r="BC359" s="44"/>
      <c r="BD359" s="44"/>
      <c r="BE359" s="44"/>
      <c r="BF359" s="44"/>
      <c r="BG359" s="44"/>
      <c r="BH359" s="44"/>
      <c r="BI359" s="44"/>
      <c r="BJ359" s="44"/>
      <c r="BK359" s="44"/>
      <c r="BL359" s="45"/>
    </row>
    <row r="360" spans="1:64" s="9" customFormat="1" ht="12.75">
      <c r="A360" s="34" t="s">
        <v>284</v>
      </c>
      <c r="B360" s="35"/>
      <c r="C360" s="35"/>
      <c r="D360" s="35"/>
      <c r="E360" s="35"/>
      <c r="F360" s="23" t="s">
        <v>157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36"/>
      <c r="W360" s="36"/>
      <c r="X360" s="36"/>
      <c r="Y360" s="36"/>
      <c r="Z360" s="36"/>
      <c r="AA360" s="36"/>
      <c r="AB360" s="36"/>
      <c r="AC360" s="44"/>
      <c r="AD360" s="44"/>
      <c r="AE360" s="44"/>
      <c r="AF360" s="44"/>
      <c r="AG360" s="44"/>
      <c r="AH360" s="44"/>
      <c r="AI360" s="44"/>
      <c r="AJ360" s="44"/>
      <c r="AK360" s="44"/>
      <c r="AL360" s="44"/>
      <c r="AM360" s="44"/>
      <c r="AN360" s="44"/>
      <c r="AO360" s="44"/>
      <c r="AP360" s="44"/>
      <c r="AQ360" s="44"/>
      <c r="AR360" s="44"/>
      <c r="AS360" s="44"/>
      <c r="AT360" s="44"/>
      <c r="AU360" s="44"/>
      <c r="AV360" s="44"/>
      <c r="AW360" s="44"/>
      <c r="AX360" s="44"/>
      <c r="AY360" s="44"/>
      <c r="AZ360" s="44"/>
      <c r="BA360" s="44"/>
      <c r="BB360" s="44"/>
      <c r="BC360" s="44"/>
      <c r="BD360" s="44"/>
      <c r="BE360" s="44"/>
      <c r="BF360" s="44"/>
      <c r="BG360" s="44"/>
      <c r="BH360" s="44"/>
      <c r="BI360" s="44"/>
      <c r="BJ360" s="44"/>
      <c r="BK360" s="44"/>
      <c r="BL360" s="45"/>
    </row>
    <row r="361" spans="1:64" s="9" customFormat="1" ht="12.75">
      <c r="A361" s="34"/>
      <c r="B361" s="35"/>
      <c r="C361" s="35"/>
      <c r="D361" s="35"/>
      <c r="E361" s="35"/>
      <c r="F361" s="23" t="s">
        <v>158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36"/>
      <c r="W361" s="36"/>
      <c r="X361" s="36"/>
      <c r="Y361" s="36"/>
      <c r="Z361" s="36"/>
      <c r="AA361" s="36"/>
      <c r="AB361" s="36"/>
      <c r="AC361" s="44"/>
      <c r="AD361" s="44"/>
      <c r="AE361" s="44"/>
      <c r="AF361" s="44"/>
      <c r="AG361" s="44"/>
      <c r="AH361" s="44"/>
      <c r="AI361" s="44"/>
      <c r="AJ361" s="44"/>
      <c r="AK361" s="44"/>
      <c r="AL361" s="44"/>
      <c r="AM361" s="44"/>
      <c r="AN361" s="44"/>
      <c r="AO361" s="44"/>
      <c r="AP361" s="44"/>
      <c r="AQ361" s="44"/>
      <c r="AR361" s="44"/>
      <c r="AS361" s="44"/>
      <c r="AT361" s="44"/>
      <c r="AU361" s="44"/>
      <c r="AV361" s="44"/>
      <c r="AW361" s="44"/>
      <c r="AX361" s="44"/>
      <c r="AY361" s="44"/>
      <c r="AZ361" s="44"/>
      <c r="BA361" s="44"/>
      <c r="BB361" s="44"/>
      <c r="BC361" s="44"/>
      <c r="BD361" s="44"/>
      <c r="BE361" s="44"/>
      <c r="BF361" s="44"/>
      <c r="BG361" s="44"/>
      <c r="BH361" s="44"/>
      <c r="BI361" s="44"/>
      <c r="BJ361" s="44"/>
      <c r="BK361" s="44"/>
      <c r="BL361" s="45"/>
    </row>
    <row r="362" spans="1:64" s="9" customFormat="1" ht="12.75">
      <c r="A362" s="34"/>
      <c r="B362" s="35"/>
      <c r="C362" s="35"/>
      <c r="D362" s="35"/>
      <c r="E362" s="35"/>
      <c r="F362" s="23" t="s">
        <v>159</v>
      </c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36"/>
      <c r="W362" s="36"/>
      <c r="X362" s="36"/>
      <c r="Y362" s="36"/>
      <c r="Z362" s="36"/>
      <c r="AA362" s="36"/>
      <c r="AB362" s="36"/>
      <c r="AC362" s="44"/>
      <c r="AD362" s="44"/>
      <c r="AE362" s="44"/>
      <c r="AF362" s="44"/>
      <c r="AG362" s="44"/>
      <c r="AH362" s="44"/>
      <c r="AI362" s="44"/>
      <c r="AJ362" s="44"/>
      <c r="AK362" s="44"/>
      <c r="AL362" s="44"/>
      <c r="AM362" s="44"/>
      <c r="AN362" s="44"/>
      <c r="AO362" s="44"/>
      <c r="AP362" s="44"/>
      <c r="AQ362" s="44"/>
      <c r="AR362" s="44"/>
      <c r="AS362" s="44"/>
      <c r="AT362" s="44"/>
      <c r="AU362" s="44"/>
      <c r="AV362" s="44"/>
      <c r="AW362" s="44"/>
      <c r="AX362" s="44"/>
      <c r="AY362" s="44"/>
      <c r="AZ362" s="44"/>
      <c r="BA362" s="44"/>
      <c r="BB362" s="44"/>
      <c r="BC362" s="44"/>
      <c r="BD362" s="44"/>
      <c r="BE362" s="44"/>
      <c r="BF362" s="44"/>
      <c r="BG362" s="44"/>
      <c r="BH362" s="44"/>
      <c r="BI362" s="44"/>
      <c r="BJ362" s="44"/>
      <c r="BK362" s="44"/>
      <c r="BL362" s="45"/>
    </row>
    <row r="363" spans="1:64" s="9" customFormat="1" ht="12.75">
      <c r="A363" s="34"/>
      <c r="B363" s="35"/>
      <c r="C363" s="35"/>
      <c r="D363" s="35"/>
      <c r="E363" s="35"/>
      <c r="F363" s="23" t="s">
        <v>336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36"/>
      <c r="W363" s="36"/>
      <c r="X363" s="36"/>
      <c r="Y363" s="36"/>
      <c r="Z363" s="36"/>
      <c r="AA363" s="36"/>
      <c r="AB363" s="36"/>
      <c r="AC363" s="44"/>
      <c r="AD363" s="44"/>
      <c r="AE363" s="44"/>
      <c r="AF363" s="44"/>
      <c r="AG363" s="44"/>
      <c r="AH363" s="44"/>
      <c r="AI363" s="44"/>
      <c r="AJ363" s="44"/>
      <c r="AK363" s="44"/>
      <c r="AL363" s="44"/>
      <c r="AM363" s="44"/>
      <c r="AN363" s="44"/>
      <c r="AO363" s="44"/>
      <c r="AP363" s="44"/>
      <c r="AQ363" s="44"/>
      <c r="AR363" s="44"/>
      <c r="AS363" s="44"/>
      <c r="AT363" s="44"/>
      <c r="AU363" s="44"/>
      <c r="AV363" s="44"/>
      <c r="AW363" s="44"/>
      <c r="AX363" s="44"/>
      <c r="AY363" s="44"/>
      <c r="AZ363" s="44"/>
      <c r="BA363" s="44"/>
      <c r="BB363" s="44"/>
      <c r="BC363" s="44"/>
      <c r="BD363" s="44"/>
      <c r="BE363" s="44"/>
      <c r="BF363" s="44"/>
      <c r="BG363" s="44"/>
      <c r="BH363" s="44"/>
      <c r="BI363" s="44"/>
      <c r="BJ363" s="44"/>
      <c r="BK363" s="44"/>
      <c r="BL363" s="45"/>
    </row>
    <row r="364" spans="1:64" s="9" customFormat="1" ht="12.75">
      <c r="A364" s="34" t="s">
        <v>337</v>
      </c>
      <c r="B364" s="35"/>
      <c r="C364" s="35"/>
      <c r="D364" s="35"/>
      <c r="E364" s="35"/>
      <c r="F364" s="23" t="s">
        <v>338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36" t="s">
        <v>185</v>
      </c>
      <c r="W364" s="36"/>
      <c r="X364" s="36"/>
      <c r="Y364" s="36"/>
      <c r="Z364" s="36"/>
      <c r="AA364" s="36"/>
      <c r="AB364" s="36"/>
      <c r="AC364" s="44"/>
      <c r="AD364" s="44"/>
      <c r="AE364" s="44"/>
      <c r="AF364" s="44"/>
      <c r="AG364" s="44"/>
      <c r="AH364" s="44"/>
      <c r="AI364" s="44"/>
      <c r="AJ364" s="44"/>
      <c r="AK364" s="44"/>
      <c r="AL364" s="44"/>
      <c r="AM364" s="44"/>
      <c r="AN364" s="44"/>
      <c r="AO364" s="44"/>
      <c r="AP364" s="44"/>
      <c r="AQ364" s="44"/>
      <c r="AR364" s="44"/>
      <c r="AS364" s="44"/>
      <c r="AT364" s="44"/>
      <c r="AU364" s="44"/>
      <c r="AV364" s="44"/>
      <c r="AW364" s="44"/>
      <c r="AX364" s="44"/>
      <c r="AY364" s="44"/>
      <c r="AZ364" s="44"/>
      <c r="BA364" s="44"/>
      <c r="BB364" s="44"/>
      <c r="BC364" s="44"/>
      <c r="BD364" s="44"/>
      <c r="BE364" s="44"/>
      <c r="BF364" s="44"/>
      <c r="BG364" s="44"/>
      <c r="BH364" s="44"/>
      <c r="BI364" s="44"/>
      <c r="BJ364" s="44"/>
      <c r="BK364" s="44"/>
      <c r="BL364" s="45"/>
    </row>
    <row r="365" spans="1:64" s="9" customFormat="1" ht="12.75">
      <c r="A365" s="34"/>
      <c r="B365" s="35"/>
      <c r="C365" s="35"/>
      <c r="D365" s="35"/>
      <c r="E365" s="35"/>
      <c r="F365" s="23" t="s">
        <v>162</v>
      </c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36"/>
      <c r="W365" s="36"/>
      <c r="X365" s="36"/>
      <c r="Y365" s="36"/>
      <c r="Z365" s="36"/>
      <c r="AA365" s="36"/>
      <c r="AB365" s="36"/>
      <c r="AC365" s="44"/>
      <c r="AD365" s="44"/>
      <c r="AE365" s="44"/>
      <c r="AF365" s="44"/>
      <c r="AG365" s="44"/>
      <c r="AH365" s="44"/>
      <c r="AI365" s="44"/>
      <c r="AJ365" s="44"/>
      <c r="AK365" s="44"/>
      <c r="AL365" s="44"/>
      <c r="AM365" s="44"/>
      <c r="AN365" s="44"/>
      <c r="AO365" s="44"/>
      <c r="AP365" s="44"/>
      <c r="AQ365" s="44"/>
      <c r="AR365" s="44"/>
      <c r="AS365" s="44"/>
      <c r="AT365" s="44"/>
      <c r="AU365" s="44"/>
      <c r="AV365" s="44"/>
      <c r="AW365" s="44"/>
      <c r="AX365" s="44"/>
      <c r="AY365" s="44"/>
      <c r="AZ365" s="44"/>
      <c r="BA365" s="44"/>
      <c r="BB365" s="44"/>
      <c r="BC365" s="44"/>
      <c r="BD365" s="44"/>
      <c r="BE365" s="44"/>
      <c r="BF365" s="44"/>
      <c r="BG365" s="44"/>
      <c r="BH365" s="44"/>
      <c r="BI365" s="44"/>
      <c r="BJ365" s="44"/>
      <c r="BK365" s="44"/>
      <c r="BL365" s="45"/>
    </row>
    <row r="366" spans="1:64" s="9" customFormat="1" ht="12.75">
      <c r="A366" s="34" t="s">
        <v>339</v>
      </c>
      <c r="B366" s="35"/>
      <c r="C366" s="35"/>
      <c r="D366" s="35"/>
      <c r="E366" s="35"/>
      <c r="F366" s="23" t="s">
        <v>340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70" t="s">
        <v>186</v>
      </c>
      <c r="W366" s="70"/>
      <c r="X366" s="70"/>
      <c r="Y366" s="70"/>
      <c r="Z366" s="70"/>
      <c r="AA366" s="70"/>
      <c r="AB366" s="70"/>
      <c r="AC366" s="44"/>
      <c r="AD366" s="44"/>
      <c r="AE366" s="44"/>
      <c r="AF366" s="44"/>
      <c r="AG366" s="44"/>
      <c r="AH366" s="44"/>
      <c r="AI366" s="44"/>
      <c r="AJ366" s="44"/>
      <c r="AK366" s="44"/>
      <c r="AL366" s="44"/>
      <c r="AM366" s="44"/>
      <c r="AN366" s="44"/>
      <c r="AO366" s="44"/>
      <c r="AP366" s="44"/>
      <c r="AQ366" s="44"/>
      <c r="AR366" s="44"/>
      <c r="AS366" s="44"/>
      <c r="AT366" s="44"/>
      <c r="AU366" s="44"/>
      <c r="AV366" s="44"/>
      <c r="AW366" s="44"/>
      <c r="AX366" s="44"/>
      <c r="AY366" s="44"/>
      <c r="AZ366" s="44"/>
      <c r="BA366" s="44"/>
      <c r="BB366" s="44"/>
      <c r="BC366" s="44"/>
      <c r="BD366" s="44"/>
      <c r="BE366" s="44"/>
      <c r="BF366" s="44"/>
      <c r="BG366" s="44"/>
      <c r="BH366" s="44"/>
      <c r="BI366" s="44"/>
      <c r="BJ366" s="44"/>
      <c r="BK366" s="44"/>
      <c r="BL366" s="45"/>
    </row>
    <row r="367" spans="1:64" s="9" customFormat="1" ht="12.75">
      <c r="A367" s="34"/>
      <c r="B367" s="35"/>
      <c r="C367" s="35"/>
      <c r="D367" s="35"/>
      <c r="E367" s="35"/>
      <c r="F367" s="23" t="s">
        <v>273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70"/>
      <c r="W367" s="70"/>
      <c r="X367" s="70"/>
      <c r="Y367" s="70"/>
      <c r="Z367" s="70"/>
      <c r="AA367" s="70"/>
      <c r="AB367" s="70"/>
      <c r="AC367" s="44"/>
      <c r="AD367" s="44"/>
      <c r="AE367" s="44"/>
      <c r="AF367" s="44"/>
      <c r="AG367" s="44"/>
      <c r="AH367" s="44"/>
      <c r="AI367" s="44"/>
      <c r="AJ367" s="44"/>
      <c r="AK367" s="44"/>
      <c r="AL367" s="44"/>
      <c r="AM367" s="44"/>
      <c r="AN367" s="44"/>
      <c r="AO367" s="44"/>
      <c r="AP367" s="44"/>
      <c r="AQ367" s="44"/>
      <c r="AR367" s="44"/>
      <c r="AS367" s="44"/>
      <c r="AT367" s="44"/>
      <c r="AU367" s="44"/>
      <c r="AV367" s="44"/>
      <c r="AW367" s="44"/>
      <c r="AX367" s="44"/>
      <c r="AY367" s="44"/>
      <c r="AZ367" s="44"/>
      <c r="BA367" s="44"/>
      <c r="BB367" s="44"/>
      <c r="BC367" s="44"/>
      <c r="BD367" s="44"/>
      <c r="BE367" s="44"/>
      <c r="BF367" s="44"/>
      <c r="BG367" s="44"/>
      <c r="BH367" s="44"/>
      <c r="BI367" s="44"/>
      <c r="BJ367" s="44"/>
      <c r="BK367" s="44"/>
      <c r="BL367" s="45"/>
    </row>
    <row r="368" spans="1:64" s="9" customFormat="1" ht="12.75">
      <c r="A368" s="34"/>
      <c r="B368" s="35"/>
      <c r="C368" s="35"/>
      <c r="D368" s="35"/>
      <c r="E368" s="35"/>
      <c r="F368" s="23" t="s">
        <v>274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70"/>
      <c r="W368" s="70"/>
      <c r="X368" s="70"/>
      <c r="Y368" s="70"/>
      <c r="Z368" s="70"/>
      <c r="AA368" s="70"/>
      <c r="AB368" s="70"/>
      <c r="AC368" s="44"/>
      <c r="AD368" s="44"/>
      <c r="AE368" s="44"/>
      <c r="AF368" s="44"/>
      <c r="AG368" s="44"/>
      <c r="AH368" s="44"/>
      <c r="AI368" s="44"/>
      <c r="AJ368" s="44"/>
      <c r="AK368" s="44"/>
      <c r="AL368" s="44"/>
      <c r="AM368" s="44"/>
      <c r="AN368" s="44"/>
      <c r="AO368" s="44"/>
      <c r="AP368" s="44"/>
      <c r="AQ368" s="44"/>
      <c r="AR368" s="44"/>
      <c r="AS368" s="44"/>
      <c r="AT368" s="44"/>
      <c r="AU368" s="44"/>
      <c r="AV368" s="44"/>
      <c r="AW368" s="44"/>
      <c r="AX368" s="44"/>
      <c r="AY368" s="44"/>
      <c r="AZ368" s="44"/>
      <c r="BA368" s="44"/>
      <c r="BB368" s="44"/>
      <c r="BC368" s="44"/>
      <c r="BD368" s="44"/>
      <c r="BE368" s="44"/>
      <c r="BF368" s="44"/>
      <c r="BG368" s="44"/>
      <c r="BH368" s="44"/>
      <c r="BI368" s="44"/>
      <c r="BJ368" s="44"/>
      <c r="BK368" s="44"/>
      <c r="BL368" s="45"/>
    </row>
    <row r="369" spans="1:64" s="9" customFormat="1" ht="12.75">
      <c r="A369" s="34" t="s">
        <v>342</v>
      </c>
      <c r="B369" s="35"/>
      <c r="C369" s="35"/>
      <c r="D369" s="35"/>
      <c r="E369" s="35"/>
      <c r="F369" s="23" t="s">
        <v>341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36"/>
      <c r="W369" s="36"/>
      <c r="X369" s="36"/>
      <c r="Y369" s="36"/>
      <c r="Z369" s="36"/>
      <c r="AA369" s="36"/>
      <c r="AB369" s="36"/>
      <c r="AC369" s="68"/>
      <c r="AD369" s="68"/>
      <c r="AE369" s="68"/>
      <c r="AF369" s="68"/>
      <c r="AG369" s="68"/>
      <c r="AH369" s="68"/>
      <c r="AI369" s="68"/>
      <c r="AJ369" s="68"/>
      <c r="AK369" s="68"/>
      <c r="AL369" s="68"/>
      <c r="AM369" s="68"/>
      <c r="AN369" s="68"/>
      <c r="AO369" s="68"/>
      <c r="AP369" s="68"/>
      <c r="AQ369" s="68"/>
      <c r="AR369" s="68"/>
      <c r="AS369" s="68"/>
      <c r="AT369" s="68"/>
      <c r="AU369" s="68"/>
      <c r="AV369" s="68"/>
      <c r="AW369" s="68"/>
      <c r="AX369" s="68"/>
      <c r="AY369" s="68"/>
      <c r="AZ369" s="68"/>
      <c r="BA369" s="68"/>
      <c r="BB369" s="68"/>
      <c r="BC369" s="68"/>
      <c r="BD369" s="68"/>
      <c r="BE369" s="68"/>
      <c r="BF369" s="68"/>
      <c r="BG369" s="68"/>
      <c r="BH369" s="68"/>
      <c r="BI369" s="68"/>
      <c r="BJ369" s="68"/>
      <c r="BK369" s="68"/>
      <c r="BL369" s="69"/>
    </row>
    <row r="370" spans="1:64" s="9" customFormat="1" ht="12.75">
      <c r="A370" s="34"/>
      <c r="B370" s="35"/>
      <c r="C370" s="35"/>
      <c r="D370" s="35"/>
      <c r="E370" s="35"/>
      <c r="F370" s="23" t="s">
        <v>169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36"/>
      <c r="W370" s="36"/>
      <c r="X370" s="36"/>
      <c r="Y370" s="36"/>
      <c r="Z370" s="36"/>
      <c r="AA370" s="36"/>
      <c r="AB370" s="36"/>
      <c r="AC370" s="68"/>
      <c r="AD370" s="68"/>
      <c r="AE370" s="68"/>
      <c r="AF370" s="68"/>
      <c r="AG370" s="68"/>
      <c r="AH370" s="68"/>
      <c r="AI370" s="68"/>
      <c r="AJ370" s="68"/>
      <c r="AK370" s="68"/>
      <c r="AL370" s="68"/>
      <c r="AM370" s="68"/>
      <c r="AN370" s="68"/>
      <c r="AO370" s="68"/>
      <c r="AP370" s="68"/>
      <c r="AQ370" s="68"/>
      <c r="AR370" s="68"/>
      <c r="AS370" s="68"/>
      <c r="AT370" s="68"/>
      <c r="AU370" s="68"/>
      <c r="AV370" s="68"/>
      <c r="AW370" s="68"/>
      <c r="AX370" s="68"/>
      <c r="AY370" s="68"/>
      <c r="AZ370" s="68"/>
      <c r="BA370" s="68"/>
      <c r="BB370" s="68"/>
      <c r="BC370" s="68"/>
      <c r="BD370" s="68"/>
      <c r="BE370" s="68"/>
      <c r="BF370" s="68"/>
      <c r="BG370" s="68"/>
      <c r="BH370" s="68"/>
      <c r="BI370" s="68"/>
      <c r="BJ370" s="68"/>
      <c r="BK370" s="68"/>
      <c r="BL370" s="69"/>
    </row>
    <row r="371" spans="1:64" s="9" customFormat="1" ht="12.75">
      <c r="A371" s="34"/>
      <c r="B371" s="35"/>
      <c r="C371" s="35"/>
      <c r="D371" s="35"/>
      <c r="E371" s="35"/>
      <c r="F371" s="23" t="s">
        <v>170</v>
      </c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36"/>
      <c r="W371" s="36"/>
      <c r="X371" s="36"/>
      <c r="Y371" s="36"/>
      <c r="Z371" s="36"/>
      <c r="AA371" s="36"/>
      <c r="AB371" s="36"/>
      <c r="AC371" s="68"/>
      <c r="AD371" s="68"/>
      <c r="AE371" s="68"/>
      <c r="AF371" s="68"/>
      <c r="AG371" s="68"/>
      <c r="AH371" s="68"/>
      <c r="AI371" s="68"/>
      <c r="AJ371" s="68"/>
      <c r="AK371" s="68"/>
      <c r="AL371" s="68"/>
      <c r="AM371" s="68"/>
      <c r="AN371" s="68"/>
      <c r="AO371" s="68"/>
      <c r="AP371" s="68"/>
      <c r="AQ371" s="68"/>
      <c r="AR371" s="68"/>
      <c r="AS371" s="68"/>
      <c r="AT371" s="68"/>
      <c r="AU371" s="68"/>
      <c r="AV371" s="68"/>
      <c r="AW371" s="68"/>
      <c r="AX371" s="68"/>
      <c r="AY371" s="68"/>
      <c r="AZ371" s="68"/>
      <c r="BA371" s="68"/>
      <c r="BB371" s="68"/>
      <c r="BC371" s="68"/>
      <c r="BD371" s="68"/>
      <c r="BE371" s="68"/>
      <c r="BF371" s="68"/>
      <c r="BG371" s="68"/>
      <c r="BH371" s="68"/>
      <c r="BI371" s="68"/>
      <c r="BJ371" s="68"/>
      <c r="BK371" s="68"/>
      <c r="BL371" s="69"/>
    </row>
    <row r="372" spans="1:64" s="9" customFormat="1" ht="12.75">
      <c r="A372" s="34"/>
      <c r="B372" s="35"/>
      <c r="C372" s="35"/>
      <c r="D372" s="35"/>
      <c r="E372" s="35"/>
      <c r="F372" s="23" t="s">
        <v>171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36"/>
      <c r="W372" s="36"/>
      <c r="X372" s="36"/>
      <c r="Y372" s="36"/>
      <c r="Z372" s="36"/>
      <c r="AA372" s="36"/>
      <c r="AB372" s="36"/>
      <c r="AC372" s="68"/>
      <c r="AD372" s="68"/>
      <c r="AE372" s="68"/>
      <c r="AF372" s="68"/>
      <c r="AG372" s="68"/>
      <c r="AH372" s="68"/>
      <c r="AI372" s="68"/>
      <c r="AJ372" s="68"/>
      <c r="AK372" s="68"/>
      <c r="AL372" s="68"/>
      <c r="AM372" s="68"/>
      <c r="AN372" s="68"/>
      <c r="AO372" s="68"/>
      <c r="AP372" s="68"/>
      <c r="AQ372" s="68"/>
      <c r="AR372" s="68"/>
      <c r="AS372" s="68"/>
      <c r="AT372" s="68"/>
      <c r="AU372" s="68"/>
      <c r="AV372" s="68"/>
      <c r="AW372" s="68"/>
      <c r="AX372" s="68"/>
      <c r="AY372" s="68"/>
      <c r="AZ372" s="68"/>
      <c r="BA372" s="68"/>
      <c r="BB372" s="68"/>
      <c r="BC372" s="68"/>
      <c r="BD372" s="68"/>
      <c r="BE372" s="68"/>
      <c r="BF372" s="68"/>
      <c r="BG372" s="68"/>
      <c r="BH372" s="68"/>
      <c r="BI372" s="68"/>
      <c r="BJ372" s="68"/>
      <c r="BK372" s="68"/>
      <c r="BL372" s="69"/>
    </row>
    <row r="373" spans="1:64" s="9" customFormat="1" ht="12.75">
      <c r="A373" s="34" t="s">
        <v>285</v>
      </c>
      <c r="B373" s="35"/>
      <c r="C373" s="35"/>
      <c r="D373" s="35"/>
      <c r="E373" s="35"/>
      <c r="F373" s="23" t="s">
        <v>343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36" t="s">
        <v>311</v>
      </c>
      <c r="W373" s="36"/>
      <c r="X373" s="36"/>
      <c r="Y373" s="36"/>
      <c r="Z373" s="36"/>
      <c r="AA373" s="36"/>
      <c r="AB373" s="36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44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/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5"/>
    </row>
    <row r="374" spans="1:64" s="9" customFormat="1" ht="12.75">
      <c r="A374" s="34"/>
      <c r="B374" s="35"/>
      <c r="C374" s="35"/>
      <c r="D374" s="35"/>
      <c r="E374" s="35"/>
      <c r="F374" s="23" t="s">
        <v>344</v>
      </c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36"/>
      <c r="W374" s="36"/>
      <c r="X374" s="36"/>
      <c r="Y374" s="36"/>
      <c r="Z374" s="36"/>
      <c r="AA374" s="36"/>
      <c r="AB374" s="36"/>
      <c r="AC374" s="44"/>
      <c r="AD374" s="44"/>
      <c r="AE374" s="44"/>
      <c r="AF374" s="44"/>
      <c r="AG374" s="44"/>
      <c r="AH374" s="44"/>
      <c r="AI374" s="44"/>
      <c r="AJ374" s="44"/>
      <c r="AK374" s="44"/>
      <c r="AL374" s="44"/>
      <c r="AM374" s="44"/>
      <c r="AN374" s="44"/>
      <c r="AO374" s="44"/>
      <c r="AP374" s="44"/>
      <c r="AQ374" s="44"/>
      <c r="AR374" s="44"/>
      <c r="AS374" s="44"/>
      <c r="AT374" s="44"/>
      <c r="AU374" s="44"/>
      <c r="AV374" s="44"/>
      <c r="AW374" s="44"/>
      <c r="AX374" s="44"/>
      <c r="AY374" s="44"/>
      <c r="AZ374" s="44"/>
      <c r="BA374" s="44"/>
      <c r="BB374" s="44"/>
      <c r="BC374" s="44"/>
      <c r="BD374" s="44"/>
      <c r="BE374" s="44"/>
      <c r="BF374" s="44"/>
      <c r="BG374" s="44"/>
      <c r="BH374" s="44"/>
      <c r="BI374" s="44"/>
      <c r="BJ374" s="44"/>
      <c r="BK374" s="44"/>
      <c r="BL374" s="45"/>
    </row>
    <row r="375" spans="1:64" s="9" customFormat="1" ht="12.75">
      <c r="A375" s="34"/>
      <c r="B375" s="35"/>
      <c r="C375" s="35"/>
      <c r="D375" s="35"/>
      <c r="E375" s="35"/>
      <c r="F375" s="23" t="s">
        <v>126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36"/>
      <c r="W375" s="36"/>
      <c r="X375" s="36"/>
      <c r="Y375" s="36"/>
      <c r="Z375" s="36"/>
      <c r="AA375" s="36"/>
      <c r="AB375" s="36"/>
      <c r="AC375" s="44"/>
      <c r="AD375" s="44"/>
      <c r="AE375" s="44"/>
      <c r="AF375" s="44"/>
      <c r="AG375" s="44"/>
      <c r="AH375" s="44"/>
      <c r="AI375" s="44"/>
      <c r="AJ375" s="44"/>
      <c r="AK375" s="44"/>
      <c r="AL375" s="44"/>
      <c r="AM375" s="44"/>
      <c r="AN375" s="44"/>
      <c r="AO375" s="44"/>
      <c r="AP375" s="44"/>
      <c r="AQ375" s="44"/>
      <c r="AR375" s="44"/>
      <c r="AS375" s="44"/>
      <c r="AT375" s="44"/>
      <c r="AU375" s="44"/>
      <c r="AV375" s="44"/>
      <c r="AW375" s="44"/>
      <c r="AX375" s="44"/>
      <c r="AY375" s="44"/>
      <c r="AZ375" s="44"/>
      <c r="BA375" s="44"/>
      <c r="BB375" s="44"/>
      <c r="BC375" s="44"/>
      <c r="BD375" s="44"/>
      <c r="BE375" s="44"/>
      <c r="BF375" s="44"/>
      <c r="BG375" s="44"/>
      <c r="BH375" s="44"/>
      <c r="BI375" s="44"/>
      <c r="BJ375" s="44"/>
      <c r="BK375" s="44"/>
      <c r="BL375" s="45"/>
    </row>
    <row r="376" spans="1:64" s="9" customFormat="1" ht="12.75">
      <c r="A376" s="34" t="s">
        <v>347</v>
      </c>
      <c r="B376" s="35"/>
      <c r="C376" s="35"/>
      <c r="D376" s="35"/>
      <c r="E376" s="35"/>
      <c r="F376" s="23" t="s">
        <v>345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36" t="s">
        <v>311</v>
      </c>
      <c r="W376" s="36"/>
      <c r="X376" s="36"/>
      <c r="Y376" s="36"/>
      <c r="Z376" s="36"/>
      <c r="AA376" s="36"/>
      <c r="AB376" s="36"/>
      <c r="AC376" s="44"/>
      <c r="AD376" s="44"/>
      <c r="AE376" s="44"/>
      <c r="AF376" s="44"/>
      <c r="AG376" s="44"/>
      <c r="AH376" s="44"/>
      <c r="AI376" s="44"/>
      <c r="AJ376" s="44"/>
      <c r="AK376" s="44"/>
      <c r="AL376" s="44"/>
      <c r="AM376" s="44"/>
      <c r="AN376" s="44"/>
      <c r="AO376" s="44"/>
      <c r="AP376" s="44"/>
      <c r="AQ376" s="44"/>
      <c r="AR376" s="44"/>
      <c r="AS376" s="44"/>
      <c r="AT376" s="44"/>
      <c r="AU376" s="44"/>
      <c r="AV376" s="44"/>
      <c r="AW376" s="44"/>
      <c r="AX376" s="44"/>
      <c r="AY376" s="44"/>
      <c r="AZ376" s="44"/>
      <c r="BA376" s="44"/>
      <c r="BB376" s="44"/>
      <c r="BC376" s="44"/>
      <c r="BD376" s="44"/>
      <c r="BE376" s="44"/>
      <c r="BF376" s="44"/>
      <c r="BG376" s="44"/>
      <c r="BH376" s="44"/>
      <c r="BI376" s="44"/>
      <c r="BJ376" s="44"/>
      <c r="BK376" s="44"/>
      <c r="BL376" s="45"/>
    </row>
    <row r="377" spans="1:64" s="9" customFormat="1" ht="12.75">
      <c r="A377" s="34"/>
      <c r="B377" s="35"/>
      <c r="C377" s="35"/>
      <c r="D377" s="35"/>
      <c r="E377" s="35"/>
      <c r="F377" s="23" t="s">
        <v>346</v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36"/>
      <c r="W377" s="36"/>
      <c r="X377" s="36"/>
      <c r="Y377" s="36"/>
      <c r="Z377" s="36"/>
      <c r="AA377" s="36"/>
      <c r="AB377" s="36"/>
      <c r="AC377" s="44"/>
      <c r="AD377" s="44"/>
      <c r="AE377" s="44"/>
      <c r="AF377" s="44"/>
      <c r="AG377" s="44"/>
      <c r="AH377" s="44"/>
      <c r="AI377" s="44"/>
      <c r="AJ377" s="44"/>
      <c r="AK377" s="44"/>
      <c r="AL377" s="44"/>
      <c r="AM377" s="44"/>
      <c r="AN377" s="44"/>
      <c r="AO377" s="44"/>
      <c r="AP377" s="44"/>
      <c r="AQ377" s="44"/>
      <c r="AR377" s="44"/>
      <c r="AS377" s="44"/>
      <c r="AT377" s="44"/>
      <c r="AU377" s="44"/>
      <c r="AV377" s="44"/>
      <c r="AW377" s="44"/>
      <c r="AX377" s="44"/>
      <c r="AY377" s="44"/>
      <c r="AZ377" s="44"/>
      <c r="BA377" s="44"/>
      <c r="BB377" s="44"/>
      <c r="BC377" s="44"/>
      <c r="BD377" s="44"/>
      <c r="BE377" s="44"/>
      <c r="BF377" s="44"/>
      <c r="BG377" s="44"/>
      <c r="BH377" s="44"/>
      <c r="BI377" s="44"/>
      <c r="BJ377" s="44"/>
      <c r="BK377" s="44"/>
      <c r="BL377" s="45"/>
    </row>
    <row r="378" spans="1:64" s="9" customFormat="1" ht="12.75">
      <c r="A378" s="34" t="s">
        <v>348</v>
      </c>
      <c r="B378" s="35"/>
      <c r="C378" s="35"/>
      <c r="D378" s="35"/>
      <c r="E378" s="35"/>
      <c r="F378" s="23" t="s">
        <v>345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36" t="s">
        <v>311</v>
      </c>
      <c r="W378" s="36"/>
      <c r="X378" s="36"/>
      <c r="Y378" s="36"/>
      <c r="Z378" s="36"/>
      <c r="AA378" s="36"/>
      <c r="AB378" s="36"/>
      <c r="AC378" s="44"/>
      <c r="AD378" s="44"/>
      <c r="AE378" s="44"/>
      <c r="AF378" s="44"/>
      <c r="AG378" s="44"/>
      <c r="AH378" s="44"/>
      <c r="AI378" s="44"/>
      <c r="AJ378" s="44"/>
      <c r="AK378" s="44"/>
      <c r="AL378" s="44"/>
      <c r="AM378" s="44"/>
      <c r="AN378" s="44"/>
      <c r="AO378" s="44"/>
      <c r="AP378" s="44"/>
      <c r="AQ378" s="44"/>
      <c r="AR378" s="44"/>
      <c r="AS378" s="44"/>
      <c r="AT378" s="44"/>
      <c r="AU378" s="44"/>
      <c r="AV378" s="44"/>
      <c r="AW378" s="44"/>
      <c r="AX378" s="44"/>
      <c r="AY378" s="44"/>
      <c r="AZ378" s="44"/>
      <c r="BA378" s="44"/>
      <c r="BB378" s="44"/>
      <c r="BC378" s="44"/>
      <c r="BD378" s="44"/>
      <c r="BE378" s="44"/>
      <c r="BF378" s="44"/>
      <c r="BG378" s="44"/>
      <c r="BH378" s="44"/>
      <c r="BI378" s="44"/>
      <c r="BJ378" s="44"/>
      <c r="BK378" s="44"/>
      <c r="BL378" s="45"/>
    </row>
    <row r="379" spans="1:64" s="9" customFormat="1" ht="12.75">
      <c r="A379" s="34"/>
      <c r="B379" s="35"/>
      <c r="C379" s="35"/>
      <c r="D379" s="35"/>
      <c r="E379" s="35"/>
      <c r="F379" s="23" t="s">
        <v>349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36"/>
      <c r="W379" s="36"/>
      <c r="X379" s="36"/>
      <c r="Y379" s="36"/>
      <c r="Z379" s="36"/>
      <c r="AA379" s="36"/>
      <c r="AB379" s="36"/>
      <c r="AC379" s="44"/>
      <c r="AD379" s="44"/>
      <c r="AE379" s="44"/>
      <c r="AF379" s="44"/>
      <c r="AG379" s="44"/>
      <c r="AH379" s="44"/>
      <c r="AI379" s="44"/>
      <c r="AJ379" s="44"/>
      <c r="AK379" s="44"/>
      <c r="AL379" s="44"/>
      <c r="AM379" s="44"/>
      <c r="AN379" s="44"/>
      <c r="AO379" s="44"/>
      <c r="AP379" s="44"/>
      <c r="AQ379" s="44"/>
      <c r="AR379" s="44"/>
      <c r="AS379" s="44"/>
      <c r="AT379" s="44"/>
      <c r="AU379" s="44"/>
      <c r="AV379" s="44"/>
      <c r="AW379" s="44"/>
      <c r="AX379" s="44"/>
      <c r="AY379" s="44"/>
      <c r="AZ379" s="44"/>
      <c r="BA379" s="44"/>
      <c r="BB379" s="44"/>
      <c r="BC379" s="44"/>
      <c r="BD379" s="44"/>
      <c r="BE379" s="44"/>
      <c r="BF379" s="44"/>
      <c r="BG379" s="44"/>
      <c r="BH379" s="44"/>
      <c r="BI379" s="44"/>
      <c r="BJ379" s="44"/>
      <c r="BK379" s="44"/>
      <c r="BL379" s="45"/>
    </row>
    <row r="380" spans="1:64" s="9" customFormat="1" ht="12.75">
      <c r="A380" s="34" t="s">
        <v>351</v>
      </c>
      <c r="B380" s="35"/>
      <c r="C380" s="35"/>
      <c r="D380" s="35"/>
      <c r="E380" s="35"/>
      <c r="F380" s="23" t="s">
        <v>350</v>
      </c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70" t="s">
        <v>311</v>
      </c>
      <c r="W380" s="70"/>
      <c r="X380" s="70"/>
      <c r="Y380" s="70"/>
      <c r="Z380" s="70"/>
      <c r="AA380" s="70"/>
      <c r="AB380" s="70"/>
      <c r="AC380" s="44"/>
      <c r="AD380" s="44"/>
      <c r="AE380" s="44"/>
      <c r="AF380" s="44"/>
      <c r="AG380" s="44"/>
      <c r="AH380" s="44"/>
      <c r="AI380" s="44"/>
      <c r="AJ380" s="44"/>
      <c r="AK380" s="44"/>
      <c r="AL380" s="44"/>
      <c r="AM380" s="44"/>
      <c r="AN380" s="44"/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5"/>
    </row>
    <row r="381" spans="1:64" s="9" customFormat="1" ht="12.75">
      <c r="A381" s="34"/>
      <c r="B381" s="35"/>
      <c r="C381" s="35"/>
      <c r="D381" s="35"/>
      <c r="E381" s="35"/>
      <c r="F381" s="23" t="s">
        <v>319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70"/>
      <c r="W381" s="70"/>
      <c r="X381" s="70"/>
      <c r="Y381" s="70"/>
      <c r="Z381" s="70"/>
      <c r="AA381" s="70"/>
      <c r="AB381" s="70"/>
      <c r="AC381" s="44"/>
      <c r="AD381" s="44"/>
      <c r="AE381" s="44"/>
      <c r="AF381" s="44"/>
      <c r="AG381" s="44"/>
      <c r="AH381" s="44"/>
      <c r="AI381" s="44"/>
      <c r="AJ381" s="44"/>
      <c r="AK381" s="44"/>
      <c r="AL381" s="44"/>
      <c r="AM381" s="44"/>
      <c r="AN381" s="44"/>
      <c r="AO381" s="44"/>
      <c r="AP381" s="44"/>
      <c r="AQ381" s="44"/>
      <c r="AR381" s="44"/>
      <c r="AS381" s="44"/>
      <c r="AT381" s="44"/>
      <c r="AU381" s="44"/>
      <c r="AV381" s="44"/>
      <c r="AW381" s="44"/>
      <c r="AX381" s="44"/>
      <c r="AY381" s="44"/>
      <c r="AZ381" s="44"/>
      <c r="BA381" s="44"/>
      <c r="BB381" s="44"/>
      <c r="BC381" s="44"/>
      <c r="BD381" s="44"/>
      <c r="BE381" s="44"/>
      <c r="BF381" s="44"/>
      <c r="BG381" s="44"/>
      <c r="BH381" s="44"/>
      <c r="BI381" s="44"/>
      <c r="BJ381" s="44"/>
      <c r="BK381" s="44"/>
      <c r="BL381" s="45"/>
    </row>
    <row r="382" spans="1:64" s="9" customFormat="1" ht="12.75">
      <c r="A382" s="48"/>
      <c r="B382" s="49"/>
      <c r="C382" s="49"/>
      <c r="D382" s="49"/>
      <c r="E382" s="49"/>
      <c r="F382" s="51" t="s">
        <v>320</v>
      </c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/>
      <c r="R382" s="51"/>
      <c r="S382" s="51"/>
      <c r="T382" s="51"/>
      <c r="U382" s="51"/>
      <c r="V382" s="75"/>
      <c r="W382" s="75"/>
      <c r="X382" s="75"/>
      <c r="Y382" s="75"/>
      <c r="Z382" s="75"/>
      <c r="AA382" s="75"/>
      <c r="AB382" s="75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7"/>
    </row>
    <row r="383" spans="1:64" s="9" customFormat="1" ht="12.75">
      <c r="A383" s="34" t="s">
        <v>288</v>
      </c>
      <c r="B383" s="35"/>
      <c r="C383" s="35"/>
      <c r="D383" s="35"/>
      <c r="E383" s="35"/>
      <c r="F383" s="23" t="s">
        <v>352</v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36"/>
      <c r="W383" s="36"/>
      <c r="X383" s="36"/>
      <c r="Y383" s="36"/>
      <c r="Z383" s="36"/>
      <c r="AA383" s="36"/>
      <c r="AB383" s="36"/>
      <c r="AC383" s="44"/>
      <c r="AD383" s="44"/>
      <c r="AE383" s="44"/>
      <c r="AF383" s="44"/>
      <c r="AG383" s="44"/>
      <c r="AH383" s="44"/>
      <c r="AI383" s="44"/>
      <c r="AJ383" s="44"/>
      <c r="AK383" s="44"/>
      <c r="AL383" s="44"/>
      <c r="AM383" s="44"/>
      <c r="AN383" s="44"/>
      <c r="AO383" s="44"/>
      <c r="AP383" s="44"/>
      <c r="AQ383" s="44"/>
      <c r="AR383" s="44"/>
      <c r="AS383" s="44"/>
      <c r="AT383" s="44"/>
      <c r="AU383" s="44"/>
      <c r="AV383" s="44"/>
      <c r="AW383" s="44"/>
      <c r="AX383" s="44"/>
      <c r="AY383" s="44"/>
      <c r="AZ383" s="44"/>
      <c r="BA383" s="44"/>
      <c r="BB383" s="44"/>
      <c r="BC383" s="44"/>
      <c r="BD383" s="44"/>
      <c r="BE383" s="44"/>
      <c r="BF383" s="44"/>
      <c r="BG383" s="44"/>
      <c r="BH383" s="44"/>
      <c r="BI383" s="44"/>
      <c r="BJ383" s="44"/>
      <c r="BK383" s="44"/>
      <c r="BL383" s="45"/>
    </row>
    <row r="384" spans="1:64" s="9" customFormat="1" ht="12.75">
      <c r="A384" s="34"/>
      <c r="B384" s="35"/>
      <c r="C384" s="35"/>
      <c r="D384" s="35"/>
      <c r="E384" s="35"/>
      <c r="F384" s="23" t="s">
        <v>353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36"/>
      <c r="W384" s="36"/>
      <c r="X384" s="36"/>
      <c r="Y384" s="36"/>
      <c r="Z384" s="36"/>
      <c r="AA384" s="36"/>
      <c r="AB384" s="36"/>
      <c r="AC384" s="44"/>
      <c r="AD384" s="44"/>
      <c r="AE384" s="44"/>
      <c r="AF384" s="44"/>
      <c r="AG384" s="44"/>
      <c r="AH384" s="44"/>
      <c r="AI384" s="44"/>
      <c r="AJ384" s="44"/>
      <c r="AK384" s="44"/>
      <c r="AL384" s="44"/>
      <c r="AM384" s="44"/>
      <c r="AN384" s="44"/>
      <c r="AO384" s="44"/>
      <c r="AP384" s="44"/>
      <c r="AQ384" s="44"/>
      <c r="AR384" s="44"/>
      <c r="AS384" s="44"/>
      <c r="AT384" s="44"/>
      <c r="AU384" s="44"/>
      <c r="AV384" s="44"/>
      <c r="AW384" s="44"/>
      <c r="AX384" s="44"/>
      <c r="AY384" s="44"/>
      <c r="AZ384" s="44"/>
      <c r="BA384" s="44"/>
      <c r="BB384" s="44"/>
      <c r="BC384" s="44"/>
      <c r="BD384" s="44"/>
      <c r="BE384" s="44"/>
      <c r="BF384" s="44"/>
      <c r="BG384" s="44"/>
      <c r="BH384" s="44"/>
      <c r="BI384" s="44"/>
      <c r="BJ384" s="44"/>
      <c r="BK384" s="44"/>
      <c r="BL384" s="45"/>
    </row>
    <row r="385" spans="1:64" s="9" customFormat="1" ht="12.75">
      <c r="A385" s="34"/>
      <c r="B385" s="35"/>
      <c r="C385" s="35"/>
      <c r="D385" s="35"/>
      <c r="E385" s="35"/>
      <c r="F385" s="23" t="s">
        <v>126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36"/>
      <c r="W385" s="36"/>
      <c r="X385" s="36"/>
      <c r="Y385" s="36"/>
      <c r="Z385" s="36"/>
      <c r="AA385" s="36"/>
      <c r="AB385" s="36"/>
      <c r="AC385" s="44"/>
      <c r="AD385" s="44"/>
      <c r="AE385" s="44"/>
      <c r="AF385" s="44"/>
      <c r="AG385" s="44"/>
      <c r="AH385" s="44"/>
      <c r="AI385" s="44"/>
      <c r="AJ385" s="44"/>
      <c r="AK385" s="44"/>
      <c r="AL385" s="44"/>
      <c r="AM385" s="44"/>
      <c r="AN385" s="44"/>
      <c r="AO385" s="44"/>
      <c r="AP385" s="44"/>
      <c r="AQ385" s="44"/>
      <c r="AR385" s="44"/>
      <c r="AS385" s="44"/>
      <c r="AT385" s="44"/>
      <c r="AU385" s="44"/>
      <c r="AV385" s="44"/>
      <c r="AW385" s="44"/>
      <c r="AX385" s="44"/>
      <c r="AY385" s="44"/>
      <c r="AZ385" s="44"/>
      <c r="BA385" s="44"/>
      <c r="BB385" s="44"/>
      <c r="BC385" s="44"/>
      <c r="BD385" s="44"/>
      <c r="BE385" s="44"/>
      <c r="BF385" s="44"/>
      <c r="BG385" s="44"/>
      <c r="BH385" s="44"/>
      <c r="BI385" s="44"/>
      <c r="BJ385" s="44"/>
      <c r="BK385" s="44"/>
      <c r="BL385" s="45"/>
    </row>
    <row r="386" spans="1:64" s="9" customFormat="1" ht="12.75">
      <c r="A386" s="34" t="s">
        <v>356</v>
      </c>
      <c r="B386" s="35"/>
      <c r="C386" s="35"/>
      <c r="D386" s="35"/>
      <c r="E386" s="35"/>
      <c r="F386" s="23" t="s">
        <v>354</v>
      </c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36" t="s">
        <v>311</v>
      </c>
      <c r="W386" s="36"/>
      <c r="X386" s="36"/>
      <c r="Y386" s="36"/>
      <c r="Z386" s="36"/>
      <c r="AA386" s="36"/>
      <c r="AB386" s="36"/>
      <c r="AC386" s="44"/>
      <c r="AD386" s="44"/>
      <c r="AE386" s="44"/>
      <c r="AF386" s="44"/>
      <c r="AG386" s="44"/>
      <c r="AH386" s="44"/>
      <c r="AI386" s="44"/>
      <c r="AJ386" s="44"/>
      <c r="AK386" s="44"/>
      <c r="AL386" s="44"/>
      <c r="AM386" s="44"/>
      <c r="AN386" s="44"/>
      <c r="AO386" s="44"/>
      <c r="AP386" s="44"/>
      <c r="AQ386" s="44"/>
      <c r="AR386" s="44"/>
      <c r="AS386" s="44"/>
      <c r="AT386" s="44"/>
      <c r="AU386" s="44"/>
      <c r="AV386" s="44"/>
      <c r="AW386" s="44"/>
      <c r="AX386" s="44"/>
      <c r="AY386" s="44"/>
      <c r="AZ386" s="44"/>
      <c r="BA386" s="44"/>
      <c r="BB386" s="44"/>
      <c r="BC386" s="44"/>
      <c r="BD386" s="44"/>
      <c r="BE386" s="44"/>
      <c r="BF386" s="44"/>
      <c r="BG386" s="44"/>
      <c r="BH386" s="44"/>
      <c r="BI386" s="44"/>
      <c r="BJ386" s="44"/>
      <c r="BK386" s="44"/>
      <c r="BL386" s="45"/>
    </row>
    <row r="387" spans="1:64" s="9" customFormat="1" ht="12.75">
      <c r="A387" s="34"/>
      <c r="B387" s="35"/>
      <c r="C387" s="35"/>
      <c r="D387" s="35"/>
      <c r="E387" s="35"/>
      <c r="F387" s="23" t="s">
        <v>303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36"/>
      <c r="W387" s="36"/>
      <c r="X387" s="36"/>
      <c r="Y387" s="36"/>
      <c r="Z387" s="36"/>
      <c r="AA387" s="36"/>
      <c r="AB387" s="36"/>
      <c r="AC387" s="44"/>
      <c r="AD387" s="44"/>
      <c r="AE387" s="44"/>
      <c r="AF387" s="44"/>
      <c r="AG387" s="44"/>
      <c r="AH387" s="44"/>
      <c r="AI387" s="44"/>
      <c r="AJ387" s="44"/>
      <c r="AK387" s="44"/>
      <c r="AL387" s="44"/>
      <c r="AM387" s="44"/>
      <c r="AN387" s="44"/>
      <c r="AO387" s="44"/>
      <c r="AP387" s="44"/>
      <c r="AQ387" s="44"/>
      <c r="AR387" s="44"/>
      <c r="AS387" s="44"/>
      <c r="AT387" s="44"/>
      <c r="AU387" s="44"/>
      <c r="AV387" s="44"/>
      <c r="AW387" s="44"/>
      <c r="AX387" s="44"/>
      <c r="AY387" s="44"/>
      <c r="AZ387" s="44"/>
      <c r="BA387" s="44"/>
      <c r="BB387" s="44"/>
      <c r="BC387" s="44"/>
      <c r="BD387" s="44"/>
      <c r="BE387" s="44"/>
      <c r="BF387" s="44"/>
      <c r="BG387" s="44"/>
      <c r="BH387" s="44"/>
      <c r="BI387" s="44"/>
      <c r="BJ387" s="44"/>
      <c r="BK387" s="44"/>
      <c r="BL387" s="45"/>
    </row>
    <row r="388" spans="1:64" s="9" customFormat="1" ht="12.75">
      <c r="A388" s="34" t="s">
        <v>357</v>
      </c>
      <c r="B388" s="35"/>
      <c r="C388" s="35"/>
      <c r="D388" s="35"/>
      <c r="E388" s="35"/>
      <c r="F388" s="23" t="s">
        <v>355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36" t="s">
        <v>311</v>
      </c>
      <c r="W388" s="36"/>
      <c r="X388" s="36"/>
      <c r="Y388" s="36"/>
      <c r="Z388" s="36"/>
      <c r="AA388" s="36"/>
      <c r="AB388" s="36"/>
      <c r="AC388" s="44"/>
      <c r="AD388" s="44"/>
      <c r="AE388" s="44"/>
      <c r="AF388" s="44"/>
      <c r="AG388" s="44"/>
      <c r="AH388" s="44"/>
      <c r="AI388" s="44"/>
      <c r="AJ388" s="44"/>
      <c r="AK388" s="44"/>
      <c r="AL388" s="44"/>
      <c r="AM388" s="44"/>
      <c r="AN388" s="44"/>
      <c r="AO388" s="44"/>
      <c r="AP388" s="44"/>
      <c r="AQ388" s="44"/>
      <c r="AR388" s="44"/>
      <c r="AS388" s="44"/>
      <c r="AT388" s="44"/>
      <c r="AU388" s="44"/>
      <c r="AV388" s="44"/>
      <c r="AW388" s="44"/>
      <c r="AX388" s="44"/>
      <c r="AY388" s="44"/>
      <c r="AZ388" s="44"/>
      <c r="BA388" s="44"/>
      <c r="BB388" s="44"/>
      <c r="BC388" s="44"/>
      <c r="BD388" s="44"/>
      <c r="BE388" s="44"/>
      <c r="BF388" s="44"/>
      <c r="BG388" s="44"/>
      <c r="BH388" s="44"/>
      <c r="BI388" s="44"/>
      <c r="BJ388" s="44"/>
      <c r="BK388" s="44"/>
      <c r="BL388" s="45"/>
    </row>
    <row r="389" spans="1:64" s="9" customFormat="1" ht="12.75">
      <c r="A389" s="34"/>
      <c r="B389" s="35"/>
      <c r="C389" s="35"/>
      <c r="D389" s="35"/>
      <c r="E389" s="35"/>
      <c r="F389" s="23" t="s">
        <v>108</v>
      </c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36"/>
      <c r="W389" s="36"/>
      <c r="X389" s="36"/>
      <c r="Y389" s="36"/>
      <c r="Z389" s="36"/>
      <c r="AA389" s="36"/>
      <c r="AB389" s="36"/>
      <c r="AC389" s="44"/>
      <c r="AD389" s="44"/>
      <c r="AE389" s="44"/>
      <c r="AF389" s="44"/>
      <c r="AG389" s="44"/>
      <c r="AH389" s="44"/>
      <c r="AI389" s="44"/>
      <c r="AJ389" s="44"/>
      <c r="AK389" s="44"/>
      <c r="AL389" s="44"/>
      <c r="AM389" s="44"/>
      <c r="AN389" s="44"/>
      <c r="AO389" s="44"/>
      <c r="AP389" s="44"/>
      <c r="AQ389" s="44"/>
      <c r="AR389" s="44"/>
      <c r="AS389" s="44"/>
      <c r="AT389" s="44"/>
      <c r="AU389" s="44"/>
      <c r="AV389" s="44"/>
      <c r="AW389" s="44"/>
      <c r="AX389" s="44"/>
      <c r="AY389" s="44"/>
      <c r="AZ389" s="44"/>
      <c r="BA389" s="44"/>
      <c r="BB389" s="44"/>
      <c r="BC389" s="44"/>
      <c r="BD389" s="44"/>
      <c r="BE389" s="44"/>
      <c r="BF389" s="44"/>
      <c r="BG389" s="44"/>
      <c r="BH389" s="44"/>
      <c r="BI389" s="44"/>
      <c r="BJ389" s="44"/>
      <c r="BK389" s="44"/>
      <c r="BL389" s="45"/>
    </row>
    <row r="390" spans="1:64" s="9" customFormat="1" ht="12.75">
      <c r="A390" s="34" t="s">
        <v>359</v>
      </c>
      <c r="B390" s="35"/>
      <c r="C390" s="35"/>
      <c r="D390" s="35"/>
      <c r="E390" s="35"/>
      <c r="F390" s="23" t="s">
        <v>281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36"/>
      <c r="W390" s="36"/>
      <c r="X390" s="36"/>
      <c r="Y390" s="36"/>
      <c r="Z390" s="36"/>
      <c r="AA390" s="36"/>
      <c r="AB390" s="36"/>
      <c r="AC390" s="44"/>
      <c r="AD390" s="44"/>
      <c r="AE390" s="44"/>
      <c r="AF390" s="44"/>
      <c r="AG390" s="44"/>
      <c r="AH390" s="44"/>
      <c r="AI390" s="44"/>
      <c r="AJ390" s="44"/>
      <c r="AK390" s="44"/>
      <c r="AL390" s="44"/>
      <c r="AM390" s="44"/>
      <c r="AN390" s="44"/>
      <c r="AO390" s="44"/>
      <c r="AP390" s="44"/>
      <c r="AQ390" s="44"/>
      <c r="AR390" s="44"/>
      <c r="AS390" s="44"/>
      <c r="AT390" s="44"/>
      <c r="AU390" s="44"/>
      <c r="AV390" s="44"/>
      <c r="AW390" s="44"/>
      <c r="AX390" s="44"/>
      <c r="AY390" s="44"/>
      <c r="AZ390" s="44"/>
      <c r="BA390" s="44"/>
      <c r="BB390" s="44"/>
      <c r="BC390" s="44"/>
      <c r="BD390" s="44"/>
      <c r="BE390" s="44"/>
      <c r="BF390" s="44"/>
      <c r="BG390" s="44"/>
      <c r="BH390" s="44"/>
      <c r="BI390" s="44"/>
      <c r="BJ390" s="44"/>
      <c r="BK390" s="44"/>
      <c r="BL390" s="45"/>
    </row>
    <row r="391" spans="1:64" s="9" customFormat="1" ht="12.75">
      <c r="A391" s="34"/>
      <c r="B391" s="35"/>
      <c r="C391" s="35"/>
      <c r="D391" s="35"/>
      <c r="E391" s="35"/>
      <c r="F391" s="23" t="s">
        <v>358</v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36"/>
      <c r="W391" s="36"/>
      <c r="X391" s="36"/>
      <c r="Y391" s="36"/>
      <c r="Z391" s="36"/>
      <c r="AA391" s="36"/>
      <c r="AB391" s="36"/>
      <c r="AC391" s="44"/>
      <c r="AD391" s="44"/>
      <c r="AE391" s="44"/>
      <c r="AF391" s="44"/>
      <c r="AG391" s="44"/>
      <c r="AH391" s="44"/>
      <c r="AI391" s="44"/>
      <c r="AJ391" s="44"/>
      <c r="AK391" s="44"/>
      <c r="AL391" s="44"/>
      <c r="AM391" s="44"/>
      <c r="AN391" s="44"/>
      <c r="AO391" s="44"/>
      <c r="AP391" s="44"/>
      <c r="AQ391" s="44"/>
      <c r="AR391" s="44"/>
      <c r="AS391" s="44"/>
      <c r="AT391" s="44"/>
      <c r="AU391" s="44"/>
      <c r="AV391" s="44"/>
      <c r="AW391" s="44"/>
      <c r="AX391" s="44"/>
      <c r="AY391" s="44"/>
      <c r="AZ391" s="44"/>
      <c r="BA391" s="44"/>
      <c r="BB391" s="44"/>
      <c r="BC391" s="44"/>
      <c r="BD391" s="44"/>
      <c r="BE391" s="44"/>
      <c r="BF391" s="44"/>
      <c r="BG391" s="44"/>
      <c r="BH391" s="44"/>
      <c r="BI391" s="44"/>
      <c r="BJ391" s="44"/>
      <c r="BK391" s="44"/>
      <c r="BL391" s="45"/>
    </row>
    <row r="392" spans="1:64" s="9" customFormat="1" ht="12.75">
      <c r="A392" s="34"/>
      <c r="B392" s="35"/>
      <c r="C392" s="35"/>
      <c r="D392" s="35"/>
      <c r="E392" s="35"/>
      <c r="F392" s="23" t="s">
        <v>126</v>
      </c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36"/>
      <c r="W392" s="36"/>
      <c r="X392" s="36"/>
      <c r="Y392" s="36"/>
      <c r="Z392" s="36"/>
      <c r="AA392" s="36"/>
      <c r="AB392" s="36"/>
      <c r="AC392" s="44"/>
      <c r="AD392" s="44"/>
      <c r="AE392" s="44"/>
      <c r="AF392" s="44"/>
      <c r="AG392" s="44"/>
      <c r="AH392" s="44"/>
      <c r="AI392" s="44"/>
      <c r="AJ392" s="44"/>
      <c r="AK392" s="44"/>
      <c r="AL392" s="44"/>
      <c r="AM392" s="44"/>
      <c r="AN392" s="44"/>
      <c r="AO392" s="44"/>
      <c r="AP392" s="44"/>
      <c r="AQ392" s="44"/>
      <c r="AR392" s="44"/>
      <c r="AS392" s="44"/>
      <c r="AT392" s="44"/>
      <c r="AU392" s="44"/>
      <c r="AV392" s="44"/>
      <c r="AW392" s="44"/>
      <c r="AX392" s="44"/>
      <c r="AY392" s="44"/>
      <c r="AZ392" s="44"/>
      <c r="BA392" s="44"/>
      <c r="BB392" s="44"/>
      <c r="BC392" s="44"/>
      <c r="BD392" s="44"/>
      <c r="BE392" s="44"/>
      <c r="BF392" s="44"/>
      <c r="BG392" s="44"/>
      <c r="BH392" s="44"/>
      <c r="BI392" s="44"/>
      <c r="BJ392" s="44"/>
      <c r="BK392" s="44"/>
      <c r="BL392" s="45"/>
    </row>
    <row r="393" spans="1:64" s="9" customFormat="1" ht="12.75">
      <c r="A393" s="34" t="s">
        <v>360</v>
      </c>
      <c r="B393" s="35"/>
      <c r="C393" s="35"/>
      <c r="D393" s="35"/>
      <c r="E393" s="35"/>
      <c r="F393" s="23" t="s">
        <v>345</v>
      </c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36" t="s">
        <v>311</v>
      </c>
      <c r="W393" s="36"/>
      <c r="X393" s="36"/>
      <c r="Y393" s="36"/>
      <c r="Z393" s="36"/>
      <c r="AA393" s="36"/>
      <c r="AB393" s="36"/>
      <c r="AC393" s="44"/>
      <c r="AD393" s="44"/>
      <c r="AE393" s="44"/>
      <c r="AF393" s="44"/>
      <c r="AG393" s="44"/>
      <c r="AH393" s="44"/>
      <c r="AI393" s="44"/>
      <c r="AJ393" s="44"/>
      <c r="AK393" s="44"/>
      <c r="AL393" s="44"/>
      <c r="AM393" s="44"/>
      <c r="AN393" s="44"/>
      <c r="AO393" s="44"/>
      <c r="AP393" s="44"/>
      <c r="AQ393" s="44"/>
      <c r="AR393" s="44"/>
      <c r="AS393" s="44"/>
      <c r="AT393" s="44"/>
      <c r="AU393" s="44"/>
      <c r="AV393" s="44"/>
      <c r="AW393" s="44"/>
      <c r="AX393" s="44"/>
      <c r="AY393" s="44"/>
      <c r="AZ393" s="44"/>
      <c r="BA393" s="44"/>
      <c r="BB393" s="44"/>
      <c r="BC393" s="44"/>
      <c r="BD393" s="44"/>
      <c r="BE393" s="44"/>
      <c r="BF393" s="44"/>
      <c r="BG393" s="44"/>
      <c r="BH393" s="44"/>
      <c r="BI393" s="44"/>
      <c r="BJ393" s="44"/>
      <c r="BK393" s="44"/>
      <c r="BL393" s="45"/>
    </row>
    <row r="394" spans="1:64" s="9" customFormat="1" ht="12.75">
      <c r="A394" s="34"/>
      <c r="B394" s="35"/>
      <c r="C394" s="35"/>
      <c r="D394" s="35"/>
      <c r="E394" s="35"/>
      <c r="F394" s="23" t="s">
        <v>346</v>
      </c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36"/>
      <c r="W394" s="36"/>
      <c r="X394" s="36"/>
      <c r="Y394" s="36"/>
      <c r="Z394" s="36"/>
      <c r="AA394" s="36"/>
      <c r="AB394" s="36"/>
      <c r="AC394" s="44"/>
      <c r="AD394" s="44"/>
      <c r="AE394" s="44"/>
      <c r="AF394" s="44"/>
      <c r="AG394" s="44"/>
      <c r="AH394" s="44"/>
      <c r="AI394" s="44"/>
      <c r="AJ394" s="44"/>
      <c r="AK394" s="44"/>
      <c r="AL394" s="44"/>
      <c r="AM394" s="44"/>
      <c r="AN394" s="44"/>
      <c r="AO394" s="44"/>
      <c r="AP394" s="44"/>
      <c r="AQ394" s="44"/>
      <c r="AR394" s="44"/>
      <c r="AS394" s="44"/>
      <c r="AT394" s="44"/>
      <c r="AU394" s="44"/>
      <c r="AV394" s="44"/>
      <c r="AW394" s="44"/>
      <c r="AX394" s="44"/>
      <c r="AY394" s="44"/>
      <c r="AZ394" s="44"/>
      <c r="BA394" s="44"/>
      <c r="BB394" s="44"/>
      <c r="BC394" s="44"/>
      <c r="BD394" s="44"/>
      <c r="BE394" s="44"/>
      <c r="BF394" s="44"/>
      <c r="BG394" s="44"/>
      <c r="BH394" s="44"/>
      <c r="BI394" s="44"/>
      <c r="BJ394" s="44"/>
      <c r="BK394" s="44"/>
      <c r="BL394" s="45"/>
    </row>
    <row r="395" spans="1:64" s="9" customFormat="1" ht="12.75">
      <c r="A395" s="34" t="s">
        <v>361</v>
      </c>
      <c r="B395" s="35"/>
      <c r="C395" s="35"/>
      <c r="D395" s="35"/>
      <c r="E395" s="35"/>
      <c r="F395" s="23" t="s">
        <v>345</v>
      </c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36" t="s">
        <v>311</v>
      </c>
      <c r="W395" s="36"/>
      <c r="X395" s="36"/>
      <c r="Y395" s="36"/>
      <c r="Z395" s="36"/>
      <c r="AA395" s="36"/>
      <c r="AB395" s="36"/>
      <c r="AC395" s="44"/>
      <c r="AD395" s="44"/>
      <c r="AE395" s="44"/>
      <c r="AF395" s="44"/>
      <c r="AG395" s="44"/>
      <c r="AH395" s="44"/>
      <c r="AI395" s="44"/>
      <c r="AJ395" s="44"/>
      <c r="AK395" s="44"/>
      <c r="AL395" s="44"/>
      <c r="AM395" s="44"/>
      <c r="AN395" s="44"/>
      <c r="AO395" s="44"/>
      <c r="AP395" s="44"/>
      <c r="AQ395" s="44"/>
      <c r="AR395" s="44"/>
      <c r="AS395" s="44"/>
      <c r="AT395" s="44"/>
      <c r="AU395" s="44"/>
      <c r="AV395" s="44"/>
      <c r="AW395" s="44"/>
      <c r="AX395" s="44"/>
      <c r="AY395" s="44"/>
      <c r="AZ395" s="44"/>
      <c r="BA395" s="44"/>
      <c r="BB395" s="44"/>
      <c r="BC395" s="44"/>
      <c r="BD395" s="44"/>
      <c r="BE395" s="44"/>
      <c r="BF395" s="44"/>
      <c r="BG395" s="44"/>
      <c r="BH395" s="44"/>
      <c r="BI395" s="44"/>
      <c r="BJ395" s="44"/>
      <c r="BK395" s="44"/>
      <c r="BL395" s="45"/>
    </row>
    <row r="396" spans="1:64" s="9" customFormat="1" ht="12.75">
      <c r="A396" s="34"/>
      <c r="B396" s="35"/>
      <c r="C396" s="35"/>
      <c r="D396" s="35"/>
      <c r="E396" s="35"/>
      <c r="F396" s="23" t="s">
        <v>349</v>
      </c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36"/>
      <c r="W396" s="36"/>
      <c r="X396" s="36"/>
      <c r="Y396" s="36"/>
      <c r="Z396" s="36"/>
      <c r="AA396" s="36"/>
      <c r="AB396" s="36"/>
      <c r="AC396" s="44"/>
      <c r="AD396" s="44"/>
      <c r="AE396" s="44"/>
      <c r="AF396" s="44"/>
      <c r="AG396" s="44"/>
      <c r="AH396" s="44"/>
      <c r="AI396" s="44"/>
      <c r="AJ396" s="44"/>
      <c r="AK396" s="44"/>
      <c r="AL396" s="44"/>
      <c r="AM396" s="44"/>
      <c r="AN396" s="44"/>
      <c r="AO396" s="44"/>
      <c r="AP396" s="44"/>
      <c r="AQ396" s="44"/>
      <c r="AR396" s="44"/>
      <c r="AS396" s="44"/>
      <c r="AT396" s="44"/>
      <c r="AU396" s="44"/>
      <c r="AV396" s="44"/>
      <c r="AW396" s="44"/>
      <c r="AX396" s="44"/>
      <c r="AY396" s="44"/>
      <c r="AZ396" s="44"/>
      <c r="BA396" s="44"/>
      <c r="BB396" s="44"/>
      <c r="BC396" s="44"/>
      <c r="BD396" s="44"/>
      <c r="BE396" s="44"/>
      <c r="BF396" s="44"/>
      <c r="BG396" s="44"/>
      <c r="BH396" s="44"/>
      <c r="BI396" s="44"/>
      <c r="BJ396" s="44"/>
      <c r="BK396" s="44"/>
      <c r="BL396" s="45"/>
    </row>
    <row r="397" spans="1:64" s="9" customFormat="1" ht="12.75">
      <c r="A397" s="34" t="s">
        <v>362</v>
      </c>
      <c r="B397" s="35"/>
      <c r="C397" s="35"/>
      <c r="D397" s="35"/>
      <c r="E397" s="35"/>
      <c r="F397" s="23" t="s">
        <v>350</v>
      </c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70" t="s">
        <v>311</v>
      </c>
      <c r="W397" s="70"/>
      <c r="X397" s="70"/>
      <c r="Y397" s="70"/>
      <c r="Z397" s="70"/>
      <c r="AA397" s="70"/>
      <c r="AB397" s="70"/>
      <c r="AC397" s="44"/>
      <c r="AD397" s="44"/>
      <c r="AE397" s="44"/>
      <c r="AF397" s="44"/>
      <c r="AG397" s="44"/>
      <c r="AH397" s="44"/>
      <c r="AI397" s="44"/>
      <c r="AJ397" s="44"/>
      <c r="AK397" s="44"/>
      <c r="AL397" s="44"/>
      <c r="AM397" s="44"/>
      <c r="AN397" s="44"/>
      <c r="AO397" s="44"/>
      <c r="AP397" s="44"/>
      <c r="AQ397" s="44"/>
      <c r="AR397" s="44"/>
      <c r="AS397" s="44"/>
      <c r="AT397" s="44"/>
      <c r="AU397" s="44"/>
      <c r="AV397" s="44"/>
      <c r="AW397" s="44"/>
      <c r="AX397" s="44"/>
      <c r="AY397" s="44"/>
      <c r="AZ397" s="44"/>
      <c r="BA397" s="44"/>
      <c r="BB397" s="44"/>
      <c r="BC397" s="44"/>
      <c r="BD397" s="44"/>
      <c r="BE397" s="44"/>
      <c r="BF397" s="44"/>
      <c r="BG397" s="44"/>
      <c r="BH397" s="44"/>
      <c r="BI397" s="44"/>
      <c r="BJ397" s="44"/>
      <c r="BK397" s="44"/>
      <c r="BL397" s="45"/>
    </row>
    <row r="398" spans="1:64" s="9" customFormat="1" ht="12.75">
      <c r="A398" s="34"/>
      <c r="B398" s="35"/>
      <c r="C398" s="35"/>
      <c r="D398" s="35"/>
      <c r="E398" s="35"/>
      <c r="F398" s="23" t="s">
        <v>319</v>
      </c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70"/>
      <c r="W398" s="70"/>
      <c r="X398" s="70"/>
      <c r="Y398" s="70"/>
      <c r="Z398" s="70"/>
      <c r="AA398" s="70"/>
      <c r="AB398" s="70"/>
      <c r="AC398" s="44"/>
      <c r="AD398" s="44"/>
      <c r="AE398" s="44"/>
      <c r="AF398" s="44"/>
      <c r="AG398" s="44"/>
      <c r="AH398" s="44"/>
      <c r="AI398" s="44"/>
      <c r="AJ398" s="44"/>
      <c r="AK398" s="44"/>
      <c r="AL398" s="44"/>
      <c r="AM398" s="44"/>
      <c r="AN398" s="44"/>
      <c r="AO398" s="44"/>
      <c r="AP398" s="44"/>
      <c r="AQ398" s="44"/>
      <c r="AR398" s="44"/>
      <c r="AS398" s="44"/>
      <c r="AT398" s="44"/>
      <c r="AU398" s="44"/>
      <c r="AV398" s="44"/>
      <c r="AW398" s="44"/>
      <c r="AX398" s="44"/>
      <c r="AY398" s="44"/>
      <c r="AZ398" s="44"/>
      <c r="BA398" s="44"/>
      <c r="BB398" s="44"/>
      <c r="BC398" s="44"/>
      <c r="BD398" s="44"/>
      <c r="BE398" s="44"/>
      <c r="BF398" s="44"/>
      <c r="BG398" s="44"/>
      <c r="BH398" s="44"/>
      <c r="BI398" s="44"/>
      <c r="BJ398" s="44"/>
      <c r="BK398" s="44"/>
      <c r="BL398" s="45"/>
    </row>
    <row r="399" spans="1:64" s="9" customFormat="1" ht="12.75">
      <c r="A399" s="34"/>
      <c r="B399" s="35"/>
      <c r="C399" s="35"/>
      <c r="D399" s="35"/>
      <c r="E399" s="35"/>
      <c r="F399" s="23" t="s">
        <v>320</v>
      </c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70"/>
      <c r="W399" s="70"/>
      <c r="X399" s="70"/>
      <c r="Y399" s="70"/>
      <c r="Z399" s="70"/>
      <c r="AA399" s="70"/>
      <c r="AB399" s="70"/>
      <c r="AC399" s="44"/>
      <c r="AD399" s="44"/>
      <c r="AE399" s="44"/>
      <c r="AF399" s="44"/>
      <c r="AG399" s="44"/>
      <c r="AH399" s="44"/>
      <c r="AI399" s="44"/>
      <c r="AJ399" s="44"/>
      <c r="AK399" s="44"/>
      <c r="AL399" s="44"/>
      <c r="AM399" s="44"/>
      <c r="AN399" s="44"/>
      <c r="AO399" s="44"/>
      <c r="AP399" s="44"/>
      <c r="AQ399" s="44"/>
      <c r="AR399" s="44"/>
      <c r="AS399" s="44"/>
      <c r="AT399" s="44"/>
      <c r="AU399" s="44"/>
      <c r="AV399" s="44"/>
      <c r="AW399" s="44"/>
      <c r="AX399" s="44"/>
      <c r="AY399" s="44"/>
      <c r="AZ399" s="44"/>
      <c r="BA399" s="44"/>
      <c r="BB399" s="44"/>
      <c r="BC399" s="44"/>
      <c r="BD399" s="44"/>
      <c r="BE399" s="44"/>
      <c r="BF399" s="44"/>
      <c r="BG399" s="44"/>
      <c r="BH399" s="44"/>
      <c r="BI399" s="44"/>
      <c r="BJ399" s="44"/>
      <c r="BK399" s="44"/>
      <c r="BL399" s="45"/>
    </row>
    <row r="400" spans="1:64" s="9" customFormat="1" ht="12.75">
      <c r="A400" s="34" t="s">
        <v>363</v>
      </c>
      <c r="B400" s="35"/>
      <c r="C400" s="35"/>
      <c r="D400" s="35"/>
      <c r="E400" s="35"/>
      <c r="F400" s="23" t="s">
        <v>364</v>
      </c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36"/>
      <c r="W400" s="36"/>
      <c r="X400" s="36"/>
      <c r="Y400" s="36"/>
      <c r="Z400" s="36"/>
      <c r="AA400" s="36"/>
      <c r="AB400" s="36"/>
      <c r="AC400" s="44"/>
      <c r="AD400" s="44"/>
      <c r="AE400" s="44"/>
      <c r="AF400" s="44"/>
      <c r="AG400" s="44"/>
      <c r="AH400" s="44"/>
      <c r="AI400" s="44"/>
      <c r="AJ400" s="44"/>
      <c r="AK400" s="44"/>
      <c r="AL400" s="44"/>
      <c r="AM400" s="44"/>
      <c r="AN400" s="44"/>
      <c r="AO400" s="44"/>
      <c r="AP400" s="44"/>
      <c r="AQ400" s="44"/>
      <c r="AR400" s="44"/>
      <c r="AS400" s="44"/>
      <c r="AT400" s="44"/>
      <c r="AU400" s="44"/>
      <c r="AV400" s="44"/>
      <c r="AW400" s="44"/>
      <c r="AX400" s="44"/>
      <c r="AY400" s="44"/>
      <c r="AZ400" s="44"/>
      <c r="BA400" s="44"/>
      <c r="BB400" s="44"/>
      <c r="BC400" s="44"/>
      <c r="BD400" s="44"/>
      <c r="BE400" s="44"/>
      <c r="BF400" s="44"/>
      <c r="BG400" s="44"/>
      <c r="BH400" s="44"/>
      <c r="BI400" s="44"/>
      <c r="BJ400" s="44"/>
      <c r="BK400" s="44"/>
      <c r="BL400" s="45"/>
    </row>
    <row r="401" spans="1:64" s="9" customFormat="1" ht="12.75">
      <c r="A401" s="34"/>
      <c r="B401" s="35"/>
      <c r="C401" s="35"/>
      <c r="D401" s="35"/>
      <c r="E401" s="35"/>
      <c r="F401" s="23" t="s">
        <v>365</v>
      </c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36"/>
      <c r="W401" s="36"/>
      <c r="X401" s="36"/>
      <c r="Y401" s="36"/>
      <c r="Z401" s="36"/>
      <c r="AA401" s="36"/>
      <c r="AB401" s="36"/>
      <c r="AC401" s="44"/>
      <c r="AD401" s="44"/>
      <c r="AE401" s="44"/>
      <c r="AF401" s="44"/>
      <c r="AG401" s="44"/>
      <c r="AH401" s="44"/>
      <c r="AI401" s="44"/>
      <c r="AJ401" s="44"/>
      <c r="AK401" s="44"/>
      <c r="AL401" s="44"/>
      <c r="AM401" s="44"/>
      <c r="AN401" s="44"/>
      <c r="AO401" s="44"/>
      <c r="AP401" s="44"/>
      <c r="AQ401" s="44"/>
      <c r="AR401" s="44"/>
      <c r="AS401" s="44"/>
      <c r="AT401" s="44"/>
      <c r="AU401" s="44"/>
      <c r="AV401" s="44"/>
      <c r="AW401" s="44"/>
      <c r="AX401" s="44"/>
      <c r="AY401" s="44"/>
      <c r="AZ401" s="44"/>
      <c r="BA401" s="44"/>
      <c r="BB401" s="44"/>
      <c r="BC401" s="44"/>
      <c r="BD401" s="44"/>
      <c r="BE401" s="44"/>
      <c r="BF401" s="44"/>
      <c r="BG401" s="44"/>
      <c r="BH401" s="44"/>
      <c r="BI401" s="44"/>
      <c r="BJ401" s="44"/>
      <c r="BK401" s="44"/>
      <c r="BL401" s="45"/>
    </row>
    <row r="402" spans="1:64" s="9" customFormat="1" ht="12.75">
      <c r="A402" s="34"/>
      <c r="B402" s="35"/>
      <c r="C402" s="35"/>
      <c r="D402" s="35"/>
      <c r="E402" s="35"/>
      <c r="F402" s="23" t="s">
        <v>366</v>
      </c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36"/>
      <c r="W402" s="36"/>
      <c r="X402" s="36"/>
      <c r="Y402" s="36"/>
      <c r="Z402" s="36"/>
      <c r="AA402" s="36"/>
      <c r="AB402" s="36"/>
      <c r="AC402" s="44"/>
      <c r="AD402" s="44"/>
      <c r="AE402" s="44"/>
      <c r="AF402" s="44"/>
      <c r="AG402" s="44"/>
      <c r="AH402" s="44"/>
      <c r="AI402" s="44"/>
      <c r="AJ402" s="44"/>
      <c r="AK402" s="44"/>
      <c r="AL402" s="44"/>
      <c r="AM402" s="44"/>
      <c r="AN402" s="44"/>
      <c r="AO402" s="44"/>
      <c r="AP402" s="44"/>
      <c r="AQ402" s="44"/>
      <c r="AR402" s="44"/>
      <c r="AS402" s="44"/>
      <c r="AT402" s="44"/>
      <c r="AU402" s="44"/>
      <c r="AV402" s="44"/>
      <c r="AW402" s="44"/>
      <c r="AX402" s="44"/>
      <c r="AY402" s="44"/>
      <c r="AZ402" s="44"/>
      <c r="BA402" s="44"/>
      <c r="BB402" s="44"/>
      <c r="BC402" s="44"/>
      <c r="BD402" s="44"/>
      <c r="BE402" s="44"/>
      <c r="BF402" s="44"/>
      <c r="BG402" s="44"/>
      <c r="BH402" s="44"/>
      <c r="BI402" s="44"/>
      <c r="BJ402" s="44"/>
      <c r="BK402" s="44"/>
      <c r="BL402" s="45"/>
    </row>
    <row r="403" spans="1:64" s="9" customFormat="1" ht="12.75">
      <c r="A403" s="34"/>
      <c r="B403" s="35"/>
      <c r="C403" s="35"/>
      <c r="D403" s="35"/>
      <c r="E403" s="35"/>
      <c r="F403" s="23" t="s">
        <v>126</v>
      </c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36"/>
      <c r="W403" s="36"/>
      <c r="X403" s="36"/>
      <c r="Y403" s="36"/>
      <c r="Z403" s="36"/>
      <c r="AA403" s="36"/>
      <c r="AB403" s="36"/>
      <c r="AC403" s="44"/>
      <c r="AD403" s="44"/>
      <c r="AE403" s="44"/>
      <c r="AF403" s="44"/>
      <c r="AG403" s="44"/>
      <c r="AH403" s="44"/>
      <c r="AI403" s="44"/>
      <c r="AJ403" s="44"/>
      <c r="AK403" s="44"/>
      <c r="AL403" s="44"/>
      <c r="AM403" s="44"/>
      <c r="AN403" s="44"/>
      <c r="AO403" s="44"/>
      <c r="AP403" s="44"/>
      <c r="AQ403" s="44"/>
      <c r="AR403" s="44"/>
      <c r="AS403" s="44"/>
      <c r="AT403" s="44"/>
      <c r="AU403" s="44"/>
      <c r="AV403" s="44"/>
      <c r="AW403" s="44"/>
      <c r="AX403" s="44"/>
      <c r="AY403" s="44"/>
      <c r="AZ403" s="44"/>
      <c r="BA403" s="44"/>
      <c r="BB403" s="44"/>
      <c r="BC403" s="44"/>
      <c r="BD403" s="44"/>
      <c r="BE403" s="44"/>
      <c r="BF403" s="44"/>
      <c r="BG403" s="44"/>
      <c r="BH403" s="44"/>
      <c r="BI403" s="44"/>
      <c r="BJ403" s="44"/>
      <c r="BK403" s="44"/>
      <c r="BL403" s="45"/>
    </row>
    <row r="404" spans="1:64" s="9" customFormat="1" ht="12.75">
      <c r="A404" s="34" t="s">
        <v>367</v>
      </c>
      <c r="B404" s="35"/>
      <c r="C404" s="35"/>
      <c r="D404" s="35"/>
      <c r="E404" s="35"/>
      <c r="F404" s="23" t="s">
        <v>345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36" t="s">
        <v>311</v>
      </c>
      <c r="W404" s="36"/>
      <c r="X404" s="36"/>
      <c r="Y404" s="36"/>
      <c r="Z404" s="36"/>
      <c r="AA404" s="36"/>
      <c r="AB404" s="36"/>
      <c r="AC404" s="44"/>
      <c r="AD404" s="44"/>
      <c r="AE404" s="44"/>
      <c r="AF404" s="44"/>
      <c r="AG404" s="44"/>
      <c r="AH404" s="44"/>
      <c r="AI404" s="44"/>
      <c r="AJ404" s="44"/>
      <c r="AK404" s="44"/>
      <c r="AL404" s="44"/>
      <c r="AM404" s="44"/>
      <c r="AN404" s="44"/>
      <c r="AO404" s="44"/>
      <c r="AP404" s="44"/>
      <c r="AQ404" s="44"/>
      <c r="AR404" s="44"/>
      <c r="AS404" s="44"/>
      <c r="AT404" s="44"/>
      <c r="AU404" s="44"/>
      <c r="AV404" s="44"/>
      <c r="AW404" s="44"/>
      <c r="AX404" s="44"/>
      <c r="AY404" s="44"/>
      <c r="AZ404" s="44"/>
      <c r="BA404" s="44"/>
      <c r="BB404" s="44"/>
      <c r="BC404" s="44"/>
      <c r="BD404" s="44"/>
      <c r="BE404" s="44"/>
      <c r="BF404" s="44"/>
      <c r="BG404" s="44"/>
      <c r="BH404" s="44"/>
      <c r="BI404" s="44"/>
      <c r="BJ404" s="44"/>
      <c r="BK404" s="44"/>
      <c r="BL404" s="45"/>
    </row>
    <row r="405" spans="1:64" s="9" customFormat="1" ht="12.75">
      <c r="A405" s="34"/>
      <c r="B405" s="35"/>
      <c r="C405" s="35"/>
      <c r="D405" s="35"/>
      <c r="E405" s="35"/>
      <c r="F405" s="23" t="s">
        <v>346</v>
      </c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36"/>
      <c r="W405" s="36"/>
      <c r="X405" s="36"/>
      <c r="Y405" s="36"/>
      <c r="Z405" s="36"/>
      <c r="AA405" s="36"/>
      <c r="AB405" s="36"/>
      <c r="AC405" s="44"/>
      <c r="AD405" s="44"/>
      <c r="AE405" s="44"/>
      <c r="AF405" s="44"/>
      <c r="AG405" s="44"/>
      <c r="AH405" s="44"/>
      <c r="AI405" s="44"/>
      <c r="AJ405" s="44"/>
      <c r="AK405" s="44"/>
      <c r="AL405" s="44"/>
      <c r="AM405" s="44"/>
      <c r="AN405" s="44"/>
      <c r="AO405" s="44"/>
      <c r="AP405" s="44"/>
      <c r="AQ405" s="44"/>
      <c r="AR405" s="44"/>
      <c r="AS405" s="44"/>
      <c r="AT405" s="44"/>
      <c r="AU405" s="44"/>
      <c r="AV405" s="44"/>
      <c r="AW405" s="44"/>
      <c r="AX405" s="44"/>
      <c r="AY405" s="44"/>
      <c r="AZ405" s="44"/>
      <c r="BA405" s="44"/>
      <c r="BB405" s="44"/>
      <c r="BC405" s="44"/>
      <c r="BD405" s="44"/>
      <c r="BE405" s="44"/>
      <c r="BF405" s="44"/>
      <c r="BG405" s="44"/>
      <c r="BH405" s="44"/>
      <c r="BI405" s="44"/>
      <c r="BJ405" s="44"/>
      <c r="BK405" s="44"/>
      <c r="BL405" s="45"/>
    </row>
    <row r="406" spans="1:64" s="9" customFormat="1" ht="12.75">
      <c r="A406" s="34" t="s">
        <v>368</v>
      </c>
      <c r="B406" s="35"/>
      <c r="C406" s="35"/>
      <c r="D406" s="35"/>
      <c r="E406" s="35"/>
      <c r="F406" s="23" t="s">
        <v>345</v>
      </c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36" t="s">
        <v>311</v>
      </c>
      <c r="W406" s="36"/>
      <c r="X406" s="36"/>
      <c r="Y406" s="36"/>
      <c r="Z406" s="36"/>
      <c r="AA406" s="36"/>
      <c r="AB406" s="36"/>
      <c r="AC406" s="44"/>
      <c r="AD406" s="44"/>
      <c r="AE406" s="44"/>
      <c r="AF406" s="44"/>
      <c r="AG406" s="44"/>
      <c r="AH406" s="44"/>
      <c r="AI406" s="44"/>
      <c r="AJ406" s="44"/>
      <c r="AK406" s="44"/>
      <c r="AL406" s="44"/>
      <c r="AM406" s="44"/>
      <c r="AN406" s="44"/>
      <c r="AO406" s="44"/>
      <c r="AP406" s="44"/>
      <c r="AQ406" s="44"/>
      <c r="AR406" s="44"/>
      <c r="AS406" s="44"/>
      <c r="AT406" s="44"/>
      <c r="AU406" s="44"/>
      <c r="AV406" s="44"/>
      <c r="AW406" s="44"/>
      <c r="AX406" s="44"/>
      <c r="AY406" s="44"/>
      <c r="AZ406" s="44"/>
      <c r="BA406" s="44"/>
      <c r="BB406" s="44"/>
      <c r="BC406" s="44"/>
      <c r="BD406" s="44"/>
      <c r="BE406" s="44"/>
      <c r="BF406" s="44"/>
      <c r="BG406" s="44"/>
      <c r="BH406" s="44"/>
      <c r="BI406" s="44"/>
      <c r="BJ406" s="44"/>
      <c r="BK406" s="44"/>
      <c r="BL406" s="45"/>
    </row>
    <row r="407" spans="1:64" s="9" customFormat="1" ht="12.75">
      <c r="A407" s="34"/>
      <c r="B407" s="35"/>
      <c r="C407" s="35"/>
      <c r="D407" s="35"/>
      <c r="E407" s="35"/>
      <c r="F407" s="23" t="s">
        <v>349</v>
      </c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36"/>
      <c r="W407" s="36"/>
      <c r="X407" s="36"/>
      <c r="Y407" s="36"/>
      <c r="Z407" s="36"/>
      <c r="AA407" s="36"/>
      <c r="AB407" s="36"/>
      <c r="AC407" s="44"/>
      <c r="AD407" s="44"/>
      <c r="AE407" s="44"/>
      <c r="AF407" s="44"/>
      <c r="AG407" s="44"/>
      <c r="AH407" s="44"/>
      <c r="AI407" s="44"/>
      <c r="AJ407" s="44"/>
      <c r="AK407" s="44"/>
      <c r="AL407" s="44"/>
      <c r="AM407" s="44"/>
      <c r="AN407" s="44"/>
      <c r="AO407" s="44"/>
      <c r="AP407" s="44"/>
      <c r="AQ407" s="44"/>
      <c r="AR407" s="44"/>
      <c r="AS407" s="44"/>
      <c r="AT407" s="44"/>
      <c r="AU407" s="44"/>
      <c r="AV407" s="44"/>
      <c r="AW407" s="44"/>
      <c r="AX407" s="44"/>
      <c r="AY407" s="44"/>
      <c r="AZ407" s="44"/>
      <c r="BA407" s="44"/>
      <c r="BB407" s="44"/>
      <c r="BC407" s="44"/>
      <c r="BD407" s="44"/>
      <c r="BE407" s="44"/>
      <c r="BF407" s="44"/>
      <c r="BG407" s="44"/>
      <c r="BH407" s="44"/>
      <c r="BI407" s="44"/>
      <c r="BJ407" s="44"/>
      <c r="BK407" s="44"/>
      <c r="BL407" s="45"/>
    </row>
    <row r="408" spans="1:64" s="9" customFormat="1" ht="12.75">
      <c r="A408" s="34" t="s">
        <v>369</v>
      </c>
      <c r="B408" s="35"/>
      <c r="C408" s="35"/>
      <c r="D408" s="35"/>
      <c r="E408" s="35"/>
      <c r="F408" s="23" t="s">
        <v>350</v>
      </c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70" t="s">
        <v>311</v>
      </c>
      <c r="W408" s="70"/>
      <c r="X408" s="70"/>
      <c r="Y408" s="70"/>
      <c r="Z408" s="70"/>
      <c r="AA408" s="70"/>
      <c r="AB408" s="70"/>
      <c r="AC408" s="44"/>
      <c r="AD408" s="44"/>
      <c r="AE408" s="44"/>
      <c r="AF408" s="44"/>
      <c r="AG408" s="44"/>
      <c r="AH408" s="44"/>
      <c r="AI408" s="44"/>
      <c r="AJ408" s="44"/>
      <c r="AK408" s="44"/>
      <c r="AL408" s="44"/>
      <c r="AM408" s="44"/>
      <c r="AN408" s="44"/>
      <c r="AO408" s="44"/>
      <c r="AP408" s="44"/>
      <c r="AQ408" s="44"/>
      <c r="AR408" s="44"/>
      <c r="AS408" s="44"/>
      <c r="AT408" s="44"/>
      <c r="AU408" s="44"/>
      <c r="AV408" s="44"/>
      <c r="AW408" s="44"/>
      <c r="AX408" s="44"/>
      <c r="AY408" s="44"/>
      <c r="AZ408" s="44"/>
      <c r="BA408" s="44"/>
      <c r="BB408" s="44"/>
      <c r="BC408" s="44"/>
      <c r="BD408" s="44"/>
      <c r="BE408" s="44"/>
      <c r="BF408" s="44"/>
      <c r="BG408" s="44"/>
      <c r="BH408" s="44"/>
      <c r="BI408" s="44"/>
      <c r="BJ408" s="44"/>
      <c r="BK408" s="44"/>
      <c r="BL408" s="45"/>
    </row>
    <row r="409" spans="1:64" s="9" customFormat="1" ht="12.75">
      <c r="A409" s="34"/>
      <c r="B409" s="35"/>
      <c r="C409" s="35"/>
      <c r="D409" s="35"/>
      <c r="E409" s="35"/>
      <c r="F409" s="23" t="s">
        <v>319</v>
      </c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70"/>
      <c r="W409" s="70"/>
      <c r="X409" s="70"/>
      <c r="Y409" s="70"/>
      <c r="Z409" s="70"/>
      <c r="AA409" s="70"/>
      <c r="AB409" s="70"/>
      <c r="AC409" s="44"/>
      <c r="AD409" s="44"/>
      <c r="AE409" s="44"/>
      <c r="AF409" s="44"/>
      <c r="AG409" s="44"/>
      <c r="AH409" s="44"/>
      <c r="AI409" s="44"/>
      <c r="AJ409" s="44"/>
      <c r="AK409" s="44"/>
      <c r="AL409" s="44"/>
      <c r="AM409" s="44"/>
      <c r="AN409" s="44"/>
      <c r="AO409" s="44"/>
      <c r="AP409" s="44"/>
      <c r="AQ409" s="44"/>
      <c r="AR409" s="44"/>
      <c r="AS409" s="44"/>
      <c r="AT409" s="44"/>
      <c r="AU409" s="44"/>
      <c r="AV409" s="44"/>
      <c r="AW409" s="44"/>
      <c r="AX409" s="44"/>
      <c r="AY409" s="44"/>
      <c r="AZ409" s="44"/>
      <c r="BA409" s="44"/>
      <c r="BB409" s="44"/>
      <c r="BC409" s="44"/>
      <c r="BD409" s="44"/>
      <c r="BE409" s="44"/>
      <c r="BF409" s="44"/>
      <c r="BG409" s="44"/>
      <c r="BH409" s="44"/>
      <c r="BI409" s="44"/>
      <c r="BJ409" s="44"/>
      <c r="BK409" s="44"/>
      <c r="BL409" s="45"/>
    </row>
    <row r="410" spans="1:64" s="9" customFormat="1" ht="12.75">
      <c r="A410" s="34"/>
      <c r="B410" s="35"/>
      <c r="C410" s="35"/>
      <c r="D410" s="35"/>
      <c r="E410" s="35"/>
      <c r="F410" s="23" t="s">
        <v>320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70"/>
      <c r="W410" s="70"/>
      <c r="X410" s="70"/>
      <c r="Y410" s="70"/>
      <c r="Z410" s="70"/>
      <c r="AA410" s="70"/>
      <c r="AB410" s="70"/>
      <c r="AC410" s="44"/>
      <c r="AD410" s="44"/>
      <c r="AE410" s="44"/>
      <c r="AF410" s="44"/>
      <c r="AG410" s="44"/>
      <c r="AH410" s="44"/>
      <c r="AI410" s="44"/>
      <c r="AJ410" s="44"/>
      <c r="AK410" s="44"/>
      <c r="AL410" s="44"/>
      <c r="AM410" s="44"/>
      <c r="AN410" s="44"/>
      <c r="AO410" s="44"/>
      <c r="AP410" s="44"/>
      <c r="AQ410" s="44"/>
      <c r="AR410" s="44"/>
      <c r="AS410" s="44"/>
      <c r="AT410" s="44"/>
      <c r="AU410" s="44"/>
      <c r="AV410" s="44"/>
      <c r="AW410" s="44"/>
      <c r="AX410" s="44"/>
      <c r="AY410" s="44"/>
      <c r="AZ410" s="44"/>
      <c r="BA410" s="44"/>
      <c r="BB410" s="44"/>
      <c r="BC410" s="44"/>
      <c r="BD410" s="44"/>
      <c r="BE410" s="44"/>
      <c r="BF410" s="44"/>
      <c r="BG410" s="44"/>
      <c r="BH410" s="44"/>
      <c r="BI410" s="44"/>
      <c r="BJ410" s="44"/>
      <c r="BK410" s="44"/>
      <c r="BL410" s="45"/>
    </row>
    <row r="411" spans="1:64" s="9" customFormat="1" ht="12.75">
      <c r="A411" s="34" t="s">
        <v>370</v>
      </c>
      <c r="B411" s="35"/>
      <c r="C411" s="35"/>
      <c r="D411" s="35"/>
      <c r="E411" s="35"/>
      <c r="F411" s="23" t="s">
        <v>58</v>
      </c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36" t="s">
        <v>311</v>
      </c>
      <c r="W411" s="36"/>
      <c r="X411" s="36"/>
      <c r="Y411" s="36"/>
      <c r="Z411" s="36"/>
      <c r="AA411" s="36"/>
      <c r="AB411" s="36"/>
      <c r="AC411" s="44"/>
      <c r="AD411" s="44"/>
      <c r="AE411" s="44"/>
      <c r="AF411" s="44"/>
      <c r="AG411" s="44"/>
      <c r="AH411" s="44"/>
      <c r="AI411" s="44"/>
      <c r="AJ411" s="44"/>
      <c r="AK411" s="44"/>
      <c r="AL411" s="44"/>
      <c r="AM411" s="44"/>
      <c r="AN411" s="44"/>
      <c r="AO411" s="44"/>
      <c r="AP411" s="44"/>
      <c r="AQ411" s="44"/>
      <c r="AR411" s="44"/>
      <c r="AS411" s="44"/>
      <c r="AT411" s="44"/>
      <c r="AU411" s="44"/>
      <c r="AV411" s="44"/>
      <c r="AW411" s="44"/>
      <c r="AX411" s="44"/>
      <c r="AY411" s="44"/>
      <c r="AZ411" s="44"/>
      <c r="BA411" s="44"/>
      <c r="BB411" s="44"/>
      <c r="BC411" s="44"/>
      <c r="BD411" s="44"/>
      <c r="BE411" s="44"/>
      <c r="BF411" s="44"/>
      <c r="BG411" s="44"/>
      <c r="BH411" s="44"/>
      <c r="BI411" s="44"/>
      <c r="BJ411" s="44"/>
      <c r="BK411" s="44"/>
      <c r="BL411" s="45"/>
    </row>
    <row r="412" spans="1:64" s="9" customFormat="1" ht="12.75">
      <c r="A412" s="34" t="s">
        <v>372</v>
      </c>
      <c r="B412" s="35"/>
      <c r="C412" s="35"/>
      <c r="D412" s="35"/>
      <c r="E412" s="35"/>
      <c r="F412" s="23" t="s">
        <v>62</v>
      </c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36" t="s">
        <v>292</v>
      </c>
      <c r="W412" s="36"/>
      <c r="X412" s="36"/>
      <c r="Y412" s="36"/>
      <c r="Z412" s="36"/>
      <c r="AA412" s="36"/>
      <c r="AB412" s="36"/>
      <c r="AC412" s="44"/>
      <c r="AD412" s="44"/>
      <c r="AE412" s="44"/>
      <c r="AF412" s="44"/>
      <c r="AG412" s="44"/>
      <c r="AH412" s="44"/>
      <c r="AI412" s="44"/>
      <c r="AJ412" s="44"/>
      <c r="AK412" s="44"/>
      <c r="AL412" s="44"/>
      <c r="AM412" s="44"/>
      <c r="AN412" s="44"/>
      <c r="AO412" s="44"/>
      <c r="AP412" s="44"/>
      <c r="AQ412" s="44"/>
      <c r="AR412" s="44"/>
      <c r="AS412" s="44"/>
      <c r="AT412" s="44"/>
      <c r="AU412" s="44"/>
      <c r="AV412" s="44"/>
      <c r="AW412" s="44"/>
      <c r="AX412" s="44"/>
      <c r="AY412" s="44"/>
      <c r="AZ412" s="44"/>
      <c r="BA412" s="44"/>
      <c r="BB412" s="44"/>
      <c r="BC412" s="44"/>
      <c r="BD412" s="44"/>
      <c r="BE412" s="44"/>
      <c r="BF412" s="44"/>
      <c r="BG412" s="44"/>
      <c r="BH412" s="44"/>
      <c r="BI412" s="44"/>
      <c r="BJ412" s="44"/>
      <c r="BK412" s="44"/>
      <c r="BL412" s="45"/>
    </row>
    <row r="413" spans="1:64" s="9" customFormat="1" ht="12.75">
      <c r="A413" s="34"/>
      <c r="B413" s="35"/>
      <c r="C413" s="35"/>
      <c r="D413" s="35"/>
      <c r="E413" s="35"/>
      <c r="F413" s="23" t="s">
        <v>63</v>
      </c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36"/>
      <c r="W413" s="36"/>
      <c r="X413" s="36"/>
      <c r="Y413" s="36"/>
      <c r="Z413" s="36"/>
      <c r="AA413" s="36"/>
      <c r="AB413" s="36"/>
      <c r="AC413" s="44"/>
      <c r="AD413" s="44"/>
      <c r="AE413" s="44"/>
      <c r="AF413" s="44"/>
      <c r="AG413" s="44"/>
      <c r="AH413" s="44"/>
      <c r="AI413" s="44"/>
      <c r="AJ413" s="44"/>
      <c r="AK413" s="44"/>
      <c r="AL413" s="44"/>
      <c r="AM413" s="44"/>
      <c r="AN413" s="44"/>
      <c r="AO413" s="44"/>
      <c r="AP413" s="44"/>
      <c r="AQ413" s="44"/>
      <c r="AR413" s="44"/>
      <c r="AS413" s="44"/>
      <c r="AT413" s="44"/>
      <c r="AU413" s="44"/>
      <c r="AV413" s="44"/>
      <c r="AW413" s="44"/>
      <c r="AX413" s="44"/>
      <c r="AY413" s="44"/>
      <c r="AZ413" s="44"/>
      <c r="BA413" s="44"/>
      <c r="BB413" s="44"/>
      <c r="BC413" s="44"/>
      <c r="BD413" s="44"/>
      <c r="BE413" s="44"/>
      <c r="BF413" s="44"/>
      <c r="BG413" s="44"/>
      <c r="BH413" s="44"/>
      <c r="BI413" s="44"/>
      <c r="BJ413" s="44"/>
      <c r="BK413" s="44"/>
      <c r="BL413" s="45"/>
    </row>
    <row r="414" spans="1:64" s="9" customFormat="1" ht="12.75">
      <c r="A414" s="34"/>
      <c r="B414" s="35"/>
      <c r="C414" s="35"/>
      <c r="D414" s="35"/>
      <c r="E414" s="35"/>
      <c r="F414" s="23" t="s">
        <v>371</v>
      </c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36"/>
      <c r="W414" s="36"/>
      <c r="X414" s="36"/>
      <c r="Y414" s="36"/>
      <c r="Z414" s="36"/>
      <c r="AA414" s="36"/>
      <c r="AB414" s="36"/>
      <c r="AC414" s="44"/>
      <c r="AD414" s="44"/>
      <c r="AE414" s="44"/>
      <c r="AF414" s="44"/>
      <c r="AG414" s="44"/>
      <c r="AH414" s="44"/>
      <c r="AI414" s="44"/>
      <c r="AJ414" s="44"/>
      <c r="AK414" s="44"/>
      <c r="AL414" s="44"/>
      <c r="AM414" s="44"/>
      <c r="AN414" s="44"/>
      <c r="AO414" s="44"/>
      <c r="AP414" s="44"/>
      <c r="AQ414" s="44"/>
      <c r="AR414" s="44"/>
      <c r="AS414" s="44"/>
      <c r="AT414" s="44"/>
      <c r="AU414" s="44"/>
      <c r="AV414" s="44"/>
      <c r="AW414" s="44"/>
      <c r="AX414" s="44"/>
      <c r="AY414" s="44"/>
      <c r="AZ414" s="44"/>
      <c r="BA414" s="44"/>
      <c r="BB414" s="44"/>
      <c r="BC414" s="44"/>
      <c r="BD414" s="44"/>
      <c r="BE414" s="44"/>
      <c r="BF414" s="44"/>
      <c r="BG414" s="44"/>
      <c r="BH414" s="44"/>
      <c r="BI414" s="44"/>
      <c r="BJ414" s="44"/>
      <c r="BK414" s="44"/>
      <c r="BL414" s="45"/>
    </row>
    <row r="415" spans="1:64" s="9" customFormat="1" ht="12.75">
      <c r="A415" s="34"/>
      <c r="B415" s="35"/>
      <c r="C415" s="35"/>
      <c r="D415" s="35"/>
      <c r="E415" s="35"/>
      <c r="F415" s="23" t="s">
        <v>287</v>
      </c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36"/>
      <c r="W415" s="36"/>
      <c r="X415" s="36"/>
      <c r="Y415" s="36"/>
      <c r="Z415" s="36"/>
      <c r="AA415" s="36"/>
      <c r="AB415" s="36"/>
      <c r="AC415" s="44"/>
      <c r="AD415" s="44"/>
      <c r="AE415" s="44"/>
      <c r="AF415" s="44"/>
      <c r="AG415" s="44"/>
      <c r="AH415" s="44"/>
      <c r="AI415" s="44"/>
      <c r="AJ415" s="44"/>
      <c r="AK415" s="44"/>
      <c r="AL415" s="44"/>
      <c r="AM415" s="44"/>
      <c r="AN415" s="44"/>
      <c r="AO415" s="44"/>
      <c r="AP415" s="44"/>
      <c r="AQ415" s="44"/>
      <c r="AR415" s="44"/>
      <c r="AS415" s="44"/>
      <c r="AT415" s="44"/>
      <c r="AU415" s="44"/>
      <c r="AV415" s="44"/>
      <c r="AW415" s="44"/>
      <c r="AX415" s="44"/>
      <c r="AY415" s="44"/>
      <c r="AZ415" s="44"/>
      <c r="BA415" s="44"/>
      <c r="BB415" s="44"/>
      <c r="BC415" s="44"/>
      <c r="BD415" s="44"/>
      <c r="BE415" s="44"/>
      <c r="BF415" s="44"/>
      <c r="BG415" s="44"/>
      <c r="BH415" s="44"/>
      <c r="BI415" s="44"/>
      <c r="BJ415" s="44"/>
      <c r="BK415" s="44"/>
      <c r="BL415" s="45"/>
    </row>
    <row r="416" spans="1:64" s="9" customFormat="1" ht="12.75">
      <c r="A416" s="34" t="s">
        <v>376</v>
      </c>
      <c r="B416" s="35"/>
      <c r="C416" s="35"/>
      <c r="D416" s="35"/>
      <c r="E416" s="35"/>
      <c r="F416" s="23" t="s">
        <v>143</v>
      </c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36"/>
      <c r="W416" s="36"/>
      <c r="X416" s="36"/>
      <c r="Y416" s="36"/>
      <c r="Z416" s="36"/>
      <c r="AA416" s="36"/>
      <c r="AB416" s="36"/>
      <c r="AC416" s="68"/>
      <c r="AD416" s="68"/>
      <c r="AE416" s="68"/>
      <c r="AF416" s="68"/>
      <c r="AG416" s="68"/>
      <c r="AH416" s="68"/>
      <c r="AI416" s="68"/>
      <c r="AJ416" s="68"/>
      <c r="AK416" s="68"/>
      <c r="AL416" s="68"/>
      <c r="AM416" s="68"/>
      <c r="AN416" s="68"/>
      <c r="AO416" s="68"/>
      <c r="AP416" s="68"/>
      <c r="AQ416" s="68"/>
      <c r="AR416" s="68"/>
      <c r="AS416" s="68"/>
      <c r="AT416" s="68"/>
      <c r="AU416" s="68"/>
      <c r="AV416" s="68"/>
      <c r="AW416" s="68"/>
      <c r="AX416" s="68"/>
      <c r="AY416" s="68"/>
      <c r="AZ416" s="68"/>
      <c r="BA416" s="68"/>
      <c r="BB416" s="68"/>
      <c r="BC416" s="68"/>
      <c r="BD416" s="68"/>
      <c r="BE416" s="68"/>
      <c r="BF416" s="68"/>
      <c r="BG416" s="68"/>
      <c r="BH416" s="68"/>
      <c r="BI416" s="68"/>
      <c r="BJ416" s="68"/>
      <c r="BK416" s="68"/>
      <c r="BL416" s="69"/>
    </row>
    <row r="417" spans="1:64" s="9" customFormat="1" ht="12.75">
      <c r="A417" s="34"/>
      <c r="B417" s="35"/>
      <c r="C417" s="35"/>
      <c r="D417" s="35"/>
      <c r="E417" s="35"/>
      <c r="F417" s="23" t="s">
        <v>144</v>
      </c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36"/>
      <c r="W417" s="36"/>
      <c r="X417" s="36"/>
      <c r="Y417" s="36"/>
      <c r="Z417" s="36"/>
      <c r="AA417" s="36"/>
      <c r="AB417" s="36"/>
      <c r="AC417" s="68"/>
      <c r="AD417" s="68"/>
      <c r="AE417" s="68"/>
      <c r="AF417" s="68"/>
      <c r="AG417" s="68"/>
      <c r="AH417" s="68"/>
      <c r="AI417" s="68"/>
      <c r="AJ417" s="68"/>
      <c r="AK417" s="68"/>
      <c r="AL417" s="68"/>
      <c r="AM417" s="68"/>
      <c r="AN417" s="68"/>
      <c r="AO417" s="68"/>
      <c r="AP417" s="68"/>
      <c r="AQ417" s="68"/>
      <c r="AR417" s="68"/>
      <c r="AS417" s="68"/>
      <c r="AT417" s="68"/>
      <c r="AU417" s="68"/>
      <c r="AV417" s="68"/>
      <c r="AW417" s="68"/>
      <c r="AX417" s="68"/>
      <c r="AY417" s="68"/>
      <c r="AZ417" s="68"/>
      <c r="BA417" s="68"/>
      <c r="BB417" s="68"/>
      <c r="BC417" s="68"/>
      <c r="BD417" s="68"/>
      <c r="BE417" s="68"/>
      <c r="BF417" s="68"/>
      <c r="BG417" s="68"/>
      <c r="BH417" s="68"/>
      <c r="BI417" s="68"/>
      <c r="BJ417" s="68"/>
      <c r="BK417" s="68"/>
      <c r="BL417" s="69"/>
    </row>
    <row r="418" spans="1:64" s="9" customFormat="1" ht="12.75">
      <c r="A418" s="34"/>
      <c r="B418" s="35"/>
      <c r="C418" s="35"/>
      <c r="D418" s="35"/>
      <c r="E418" s="35"/>
      <c r="F418" s="23" t="s">
        <v>145</v>
      </c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36"/>
      <c r="W418" s="36"/>
      <c r="X418" s="36"/>
      <c r="Y418" s="36"/>
      <c r="Z418" s="36"/>
      <c r="AA418" s="36"/>
      <c r="AB418" s="36"/>
      <c r="AC418" s="68"/>
      <c r="AD418" s="68"/>
      <c r="AE418" s="68"/>
      <c r="AF418" s="68"/>
      <c r="AG418" s="68"/>
      <c r="AH418" s="68"/>
      <c r="AI418" s="68"/>
      <c r="AJ418" s="68"/>
      <c r="AK418" s="68"/>
      <c r="AL418" s="68"/>
      <c r="AM418" s="68"/>
      <c r="AN418" s="68"/>
      <c r="AO418" s="68"/>
      <c r="AP418" s="68"/>
      <c r="AQ418" s="68"/>
      <c r="AR418" s="68"/>
      <c r="AS418" s="68"/>
      <c r="AT418" s="68"/>
      <c r="AU418" s="68"/>
      <c r="AV418" s="68"/>
      <c r="AW418" s="68"/>
      <c r="AX418" s="68"/>
      <c r="AY418" s="68"/>
      <c r="AZ418" s="68"/>
      <c r="BA418" s="68"/>
      <c r="BB418" s="68"/>
      <c r="BC418" s="68"/>
      <c r="BD418" s="68"/>
      <c r="BE418" s="68"/>
      <c r="BF418" s="68"/>
      <c r="BG418" s="68"/>
      <c r="BH418" s="68"/>
      <c r="BI418" s="68"/>
      <c r="BJ418" s="68"/>
      <c r="BK418" s="68"/>
      <c r="BL418" s="69"/>
    </row>
    <row r="419" spans="1:64" s="9" customFormat="1" ht="12.75">
      <c r="A419" s="34"/>
      <c r="B419" s="35"/>
      <c r="C419" s="35"/>
      <c r="D419" s="35"/>
      <c r="E419" s="35"/>
      <c r="F419" s="23" t="s">
        <v>373</v>
      </c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36"/>
      <c r="W419" s="36"/>
      <c r="X419" s="36"/>
      <c r="Y419" s="36"/>
      <c r="Z419" s="36"/>
      <c r="AA419" s="36"/>
      <c r="AB419" s="36"/>
      <c r="AC419" s="68"/>
      <c r="AD419" s="68"/>
      <c r="AE419" s="68"/>
      <c r="AF419" s="68"/>
      <c r="AG419" s="68"/>
      <c r="AH419" s="68"/>
      <c r="AI419" s="68"/>
      <c r="AJ419" s="68"/>
      <c r="AK419" s="68"/>
      <c r="AL419" s="68"/>
      <c r="AM419" s="68"/>
      <c r="AN419" s="68"/>
      <c r="AO419" s="68"/>
      <c r="AP419" s="68"/>
      <c r="AQ419" s="68"/>
      <c r="AR419" s="68"/>
      <c r="AS419" s="68"/>
      <c r="AT419" s="68"/>
      <c r="AU419" s="68"/>
      <c r="AV419" s="68"/>
      <c r="AW419" s="68"/>
      <c r="AX419" s="68"/>
      <c r="AY419" s="68"/>
      <c r="AZ419" s="68"/>
      <c r="BA419" s="68"/>
      <c r="BB419" s="68"/>
      <c r="BC419" s="68"/>
      <c r="BD419" s="68"/>
      <c r="BE419" s="68"/>
      <c r="BF419" s="68"/>
      <c r="BG419" s="68"/>
      <c r="BH419" s="68"/>
      <c r="BI419" s="68"/>
      <c r="BJ419" s="68"/>
      <c r="BK419" s="68"/>
      <c r="BL419" s="69"/>
    </row>
    <row r="420" spans="1:64" s="9" customFormat="1" ht="12.75">
      <c r="A420" s="34"/>
      <c r="B420" s="35"/>
      <c r="C420" s="35"/>
      <c r="D420" s="35"/>
      <c r="E420" s="35"/>
      <c r="F420" s="23" t="s">
        <v>374</v>
      </c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36"/>
      <c r="W420" s="36"/>
      <c r="X420" s="36"/>
      <c r="Y420" s="36"/>
      <c r="Z420" s="36"/>
      <c r="AA420" s="36"/>
      <c r="AB420" s="36"/>
      <c r="AC420" s="68"/>
      <c r="AD420" s="68"/>
      <c r="AE420" s="68"/>
      <c r="AF420" s="68"/>
      <c r="AG420" s="68"/>
      <c r="AH420" s="68"/>
      <c r="AI420" s="68"/>
      <c r="AJ420" s="68"/>
      <c r="AK420" s="68"/>
      <c r="AL420" s="68"/>
      <c r="AM420" s="68"/>
      <c r="AN420" s="68"/>
      <c r="AO420" s="68"/>
      <c r="AP420" s="68"/>
      <c r="AQ420" s="68"/>
      <c r="AR420" s="68"/>
      <c r="AS420" s="68"/>
      <c r="AT420" s="68"/>
      <c r="AU420" s="68"/>
      <c r="AV420" s="68"/>
      <c r="AW420" s="68"/>
      <c r="AX420" s="68"/>
      <c r="AY420" s="68"/>
      <c r="AZ420" s="68"/>
      <c r="BA420" s="68"/>
      <c r="BB420" s="68"/>
      <c r="BC420" s="68"/>
      <c r="BD420" s="68"/>
      <c r="BE420" s="68"/>
      <c r="BF420" s="68"/>
      <c r="BG420" s="68"/>
      <c r="BH420" s="68"/>
      <c r="BI420" s="68"/>
      <c r="BJ420" s="68"/>
      <c r="BK420" s="68"/>
      <c r="BL420" s="69"/>
    </row>
    <row r="421" spans="1:64" s="9" customFormat="1" ht="12.75">
      <c r="A421" s="48"/>
      <c r="B421" s="49"/>
      <c r="C421" s="49"/>
      <c r="D421" s="49"/>
      <c r="E421" s="49"/>
      <c r="F421" s="51" t="s">
        <v>375</v>
      </c>
      <c r="G421" s="51"/>
      <c r="H421" s="51"/>
      <c r="I421" s="51"/>
      <c r="J421" s="51"/>
      <c r="K421" s="51"/>
      <c r="L421" s="51"/>
      <c r="M421" s="51"/>
      <c r="N421" s="51"/>
      <c r="O421" s="51"/>
      <c r="P421" s="51"/>
      <c r="Q421" s="51"/>
      <c r="R421" s="51"/>
      <c r="S421" s="51"/>
      <c r="T421" s="51"/>
      <c r="U421" s="51"/>
      <c r="V421" s="60"/>
      <c r="W421" s="60"/>
      <c r="X421" s="60"/>
      <c r="Y421" s="60"/>
      <c r="Z421" s="60"/>
      <c r="AA421" s="60"/>
      <c r="AB421" s="60"/>
      <c r="AC421" s="78"/>
      <c r="AD421" s="78"/>
      <c r="AE421" s="78"/>
      <c r="AF421" s="78"/>
      <c r="AG421" s="78"/>
      <c r="AH421" s="78"/>
      <c r="AI421" s="78"/>
      <c r="AJ421" s="78"/>
      <c r="AK421" s="78"/>
      <c r="AL421" s="78"/>
      <c r="AM421" s="78"/>
      <c r="AN421" s="78"/>
      <c r="AO421" s="78"/>
      <c r="AP421" s="78"/>
      <c r="AQ421" s="78"/>
      <c r="AR421" s="78"/>
      <c r="AS421" s="78"/>
      <c r="AT421" s="78"/>
      <c r="AU421" s="78"/>
      <c r="AV421" s="78"/>
      <c r="AW421" s="78"/>
      <c r="AX421" s="78"/>
      <c r="AY421" s="78"/>
      <c r="AZ421" s="78"/>
      <c r="BA421" s="78"/>
      <c r="BB421" s="78"/>
      <c r="BC421" s="78"/>
      <c r="BD421" s="78"/>
      <c r="BE421" s="78"/>
      <c r="BF421" s="78"/>
      <c r="BG421" s="78"/>
      <c r="BH421" s="78"/>
      <c r="BI421" s="78"/>
      <c r="BJ421" s="78"/>
      <c r="BK421" s="78"/>
      <c r="BL421" s="79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  <ignoredErrors>
    <ignoredError sqref="AO24:BL30 AP23:AZ23 BB23:BL23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33"/>
  <sheetViews>
    <sheetView zoomScalePageLayoutView="0" workbookViewId="0" topLeftCell="A1">
      <pane xSplit="21" ySplit="8" topLeftCell="V30" activePane="bottomRight" state="frozen"/>
      <selection pane="topLeft" activeCell="A1" sqref="A1"/>
      <selection pane="topRight" activeCell="V1" sqref="V1"/>
      <selection pane="bottomLeft" activeCell="A9" sqref="A9"/>
      <selection pane="bottomRight" activeCell="AI63" sqref="AI63:AN64"/>
    </sheetView>
  </sheetViews>
  <sheetFormatPr defaultColWidth="1.37890625" defaultRowHeight="12.75"/>
  <cols>
    <col min="1" max="28" width="1.37890625" style="1" customWidth="1"/>
    <col min="29" max="40" width="1.75390625" style="1" customWidth="1"/>
    <col min="41" max="64" width="1.875" style="1" customWidth="1"/>
    <col min="65" max="16384" width="1.37890625" style="1" customWidth="1"/>
  </cols>
  <sheetData>
    <row r="1" spans="1:64" s="8" customFormat="1" ht="16.5">
      <c r="A1" s="18" t="s">
        <v>377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9" customFormat="1" ht="12.75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4" t="s">
        <v>25</v>
      </c>
      <c r="W3" s="25"/>
      <c r="X3" s="25"/>
      <c r="Y3" s="25"/>
      <c r="Z3" s="25"/>
      <c r="AA3" s="25"/>
      <c r="AB3" s="25"/>
      <c r="AC3" s="24" t="s">
        <v>26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AO3" s="25" t="s">
        <v>30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6"/>
      <c r="BA3" s="25" t="s">
        <v>33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4" s="9" customFormat="1" ht="12.75">
      <c r="A4" s="27" t="s">
        <v>24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 t="s">
        <v>37</v>
      </c>
      <c r="W4" s="28"/>
      <c r="X4" s="28"/>
      <c r="Y4" s="28"/>
      <c r="Z4" s="28"/>
      <c r="AA4" s="28"/>
      <c r="AB4" s="28"/>
      <c r="AC4" s="27" t="s">
        <v>27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31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34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9" customFormat="1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7" t="s">
        <v>38</v>
      </c>
      <c r="W5" s="28"/>
      <c r="X5" s="28"/>
      <c r="Y5" s="28"/>
      <c r="Z5" s="28"/>
      <c r="AA5" s="28"/>
      <c r="AB5" s="28"/>
      <c r="AC5" s="27" t="s">
        <v>28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32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35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9" customFormat="1" ht="12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8"/>
      <c r="X6" s="28"/>
      <c r="Y6" s="28"/>
      <c r="Z6" s="28"/>
      <c r="AA6" s="28"/>
      <c r="AB6" s="28"/>
      <c r="AC6" s="30" t="s">
        <v>29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  <c r="AO6" s="31" t="s">
        <v>94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1" t="s">
        <v>36</v>
      </c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2"/>
    </row>
    <row r="7" spans="1:64" s="9" customFormat="1" ht="12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  <c r="W7" s="28"/>
      <c r="X7" s="28"/>
      <c r="Y7" s="28"/>
      <c r="Z7" s="28"/>
      <c r="AA7" s="28"/>
      <c r="AB7" s="29"/>
      <c r="AC7" s="24" t="s">
        <v>378</v>
      </c>
      <c r="AD7" s="25"/>
      <c r="AE7" s="25"/>
      <c r="AF7" s="25"/>
      <c r="AG7" s="25"/>
      <c r="AH7" s="25"/>
      <c r="AI7" s="24" t="s">
        <v>380</v>
      </c>
      <c r="AJ7" s="25"/>
      <c r="AK7" s="25"/>
      <c r="AL7" s="25"/>
      <c r="AM7" s="25"/>
      <c r="AN7" s="25"/>
      <c r="AO7" s="24" t="s">
        <v>378</v>
      </c>
      <c r="AP7" s="25"/>
      <c r="AQ7" s="25"/>
      <c r="AR7" s="25"/>
      <c r="AS7" s="25"/>
      <c r="AT7" s="25"/>
      <c r="AU7" s="24" t="s">
        <v>380</v>
      </c>
      <c r="AV7" s="25"/>
      <c r="AW7" s="25"/>
      <c r="AX7" s="25"/>
      <c r="AY7" s="25"/>
      <c r="AZ7" s="25"/>
      <c r="BA7" s="24" t="s">
        <v>378</v>
      </c>
      <c r="BB7" s="25"/>
      <c r="BC7" s="25"/>
      <c r="BD7" s="25"/>
      <c r="BE7" s="25"/>
      <c r="BF7" s="25"/>
      <c r="BG7" s="24" t="s">
        <v>380</v>
      </c>
      <c r="BH7" s="25"/>
      <c r="BI7" s="25"/>
      <c r="BJ7" s="25"/>
      <c r="BK7" s="25"/>
      <c r="BL7" s="26"/>
    </row>
    <row r="8" spans="1:64" s="9" customFormat="1" ht="12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0"/>
      <c r="W8" s="31"/>
      <c r="X8" s="31"/>
      <c r="Y8" s="31"/>
      <c r="Z8" s="31"/>
      <c r="AA8" s="31"/>
      <c r="AB8" s="32"/>
      <c r="AC8" s="30" t="s">
        <v>379</v>
      </c>
      <c r="AD8" s="31"/>
      <c r="AE8" s="31"/>
      <c r="AF8" s="31"/>
      <c r="AG8" s="31"/>
      <c r="AH8" s="31"/>
      <c r="AI8" s="30" t="s">
        <v>379</v>
      </c>
      <c r="AJ8" s="31"/>
      <c r="AK8" s="31"/>
      <c r="AL8" s="31"/>
      <c r="AM8" s="31"/>
      <c r="AN8" s="31"/>
      <c r="AO8" s="30" t="s">
        <v>379</v>
      </c>
      <c r="AP8" s="31"/>
      <c r="AQ8" s="31"/>
      <c r="AR8" s="31"/>
      <c r="AS8" s="31"/>
      <c r="AT8" s="31"/>
      <c r="AU8" s="30" t="s">
        <v>379</v>
      </c>
      <c r="AV8" s="31"/>
      <c r="AW8" s="31"/>
      <c r="AX8" s="31"/>
      <c r="AY8" s="31"/>
      <c r="AZ8" s="31"/>
      <c r="BA8" s="30" t="s">
        <v>379</v>
      </c>
      <c r="BB8" s="31"/>
      <c r="BC8" s="31"/>
      <c r="BD8" s="31"/>
      <c r="BE8" s="31"/>
      <c r="BF8" s="31"/>
      <c r="BG8" s="30" t="s">
        <v>379</v>
      </c>
      <c r="BH8" s="31"/>
      <c r="BI8" s="31"/>
      <c r="BJ8" s="31"/>
      <c r="BK8" s="31"/>
      <c r="BL8" s="32"/>
    </row>
    <row r="9" spans="1:64" s="9" customFormat="1" ht="12.75">
      <c r="A9" s="81" t="s">
        <v>42</v>
      </c>
      <c r="B9" s="82"/>
      <c r="C9" s="82"/>
      <c r="D9" s="82"/>
      <c r="E9" s="85" t="s">
        <v>381</v>
      </c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2"/>
      <c r="W9" s="82"/>
      <c r="X9" s="82"/>
      <c r="Y9" s="82"/>
      <c r="Z9" s="82"/>
      <c r="AA9" s="82"/>
      <c r="AB9" s="82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4"/>
    </row>
    <row r="10" spans="1:64" s="9" customFormat="1" ht="12.75">
      <c r="A10" s="83"/>
      <c r="B10" s="36"/>
      <c r="C10" s="36"/>
      <c r="D10" s="36"/>
      <c r="E10" s="23" t="s">
        <v>382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6"/>
      <c r="W10" s="36"/>
      <c r="X10" s="36"/>
      <c r="Y10" s="36"/>
      <c r="Z10" s="36"/>
      <c r="AA10" s="36"/>
      <c r="AB10" s="36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5"/>
    </row>
    <row r="11" spans="1:64" s="9" customFormat="1" ht="12.75">
      <c r="A11" s="83"/>
      <c r="B11" s="36"/>
      <c r="C11" s="36"/>
      <c r="D11" s="36"/>
      <c r="E11" s="23" t="s">
        <v>383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6"/>
      <c r="W11" s="36"/>
      <c r="X11" s="36"/>
      <c r="Y11" s="36"/>
      <c r="Z11" s="36"/>
      <c r="AA11" s="36"/>
      <c r="AB11" s="36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>
      <c r="A12" s="83" t="s">
        <v>44</v>
      </c>
      <c r="B12" s="36"/>
      <c r="C12" s="36"/>
      <c r="D12" s="36"/>
      <c r="E12" s="23" t="s">
        <v>384</v>
      </c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6"/>
      <c r="W12" s="36"/>
      <c r="X12" s="36"/>
      <c r="Y12" s="36"/>
      <c r="Z12" s="36"/>
      <c r="AA12" s="36"/>
      <c r="AB12" s="36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5"/>
    </row>
    <row r="13" spans="1:64" s="9" customFormat="1" ht="12.75">
      <c r="A13" s="83"/>
      <c r="B13" s="36"/>
      <c r="C13" s="36"/>
      <c r="D13" s="36"/>
      <c r="E13" s="23" t="s">
        <v>385</v>
      </c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36"/>
      <c r="W13" s="36"/>
      <c r="X13" s="36"/>
      <c r="Y13" s="36"/>
      <c r="Z13" s="36"/>
      <c r="AA13" s="36"/>
      <c r="AB13" s="36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5"/>
    </row>
    <row r="14" spans="1:64" s="9" customFormat="1" ht="12.75">
      <c r="A14" s="83"/>
      <c r="B14" s="36"/>
      <c r="C14" s="36"/>
      <c r="D14" s="36"/>
      <c r="E14" s="23" t="s">
        <v>386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6"/>
      <c r="W14" s="36"/>
      <c r="X14" s="36"/>
      <c r="Y14" s="36"/>
      <c r="Z14" s="36"/>
      <c r="AA14" s="36"/>
      <c r="AB14" s="36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5"/>
    </row>
    <row r="15" spans="1:64" s="9" customFormat="1" ht="12.75">
      <c r="A15" s="83"/>
      <c r="B15" s="36"/>
      <c r="C15" s="36"/>
      <c r="D15" s="36"/>
      <c r="E15" s="23" t="s">
        <v>387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70" t="s">
        <v>403</v>
      </c>
      <c r="W15" s="70"/>
      <c r="X15" s="70"/>
      <c r="Y15" s="70"/>
      <c r="Z15" s="70"/>
      <c r="AA15" s="70"/>
      <c r="AB15" s="70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5"/>
    </row>
    <row r="16" spans="1:64" s="9" customFormat="1" ht="12.75">
      <c r="A16" s="83"/>
      <c r="B16" s="36"/>
      <c r="C16" s="36"/>
      <c r="D16" s="36"/>
      <c r="E16" s="23" t="s">
        <v>388</v>
      </c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70"/>
      <c r="W16" s="70"/>
      <c r="X16" s="70"/>
      <c r="Y16" s="70"/>
      <c r="Z16" s="70"/>
      <c r="AA16" s="70"/>
      <c r="AB16" s="70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5"/>
    </row>
    <row r="17" spans="1:64" s="9" customFormat="1" ht="12.75">
      <c r="A17" s="83"/>
      <c r="B17" s="36"/>
      <c r="C17" s="36"/>
      <c r="D17" s="36"/>
      <c r="E17" s="23" t="s">
        <v>385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70"/>
      <c r="W17" s="70"/>
      <c r="X17" s="70"/>
      <c r="Y17" s="70"/>
      <c r="Z17" s="70"/>
      <c r="AA17" s="70"/>
      <c r="AB17" s="70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5"/>
    </row>
    <row r="18" spans="1:64" s="9" customFormat="1" ht="12.75">
      <c r="A18" s="83"/>
      <c r="B18" s="36"/>
      <c r="C18" s="36"/>
      <c r="D18" s="36"/>
      <c r="E18" s="23" t="s">
        <v>389</v>
      </c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70"/>
      <c r="W18" s="70"/>
      <c r="X18" s="70"/>
      <c r="Y18" s="70"/>
      <c r="Z18" s="70"/>
      <c r="AA18" s="70"/>
      <c r="AB18" s="70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5"/>
    </row>
    <row r="19" spans="1:64" s="9" customFormat="1" ht="12.75">
      <c r="A19" s="83"/>
      <c r="B19" s="36"/>
      <c r="C19" s="36"/>
      <c r="D19" s="36"/>
      <c r="E19" s="23" t="s">
        <v>390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70"/>
      <c r="W19" s="70"/>
      <c r="X19" s="70"/>
      <c r="Y19" s="70"/>
      <c r="Z19" s="70"/>
      <c r="AA19" s="70"/>
      <c r="AB19" s="70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5"/>
    </row>
    <row r="20" spans="1:64" s="9" customFormat="1" ht="12.75">
      <c r="A20" s="83"/>
      <c r="B20" s="36"/>
      <c r="C20" s="36"/>
      <c r="D20" s="36"/>
      <c r="E20" s="23" t="s">
        <v>391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70"/>
      <c r="W20" s="70"/>
      <c r="X20" s="70"/>
      <c r="Y20" s="70"/>
      <c r="Z20" s="70"/>
      <c r="AA20" s="70"/>
      <c r="AB20" s="70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5"/>
    </row>
    <row r="21" spans="1:64" s="9" customFormat="1" ht="12.75">
      <c r="A21" s="83"/>
      <c r="B21" s="36"/>
      <c r="C21" s="36"/>
      <c r="D21" s="36"/>
      <c r="E21" s="23" t="s">
        <v>68</v>
      </c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70"/>
      <c r="W21" s="70"/>
      <c r="X21" s="70"/>
      <c r="Y21" s="70"/>
      <c r="Z21" s="70"/>
      <c r="AA21" s="70"/>
      <c r="AB21" s="70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5"/>
    </row>
    <row r="22" spans="1:64" s="9" customFormat="1" ht="12.75">
      <c r="A22" s="83"/>
      <c r="B22" s="36"/>
      <c r="C22" s="36"/>
      <c r="D22" s="36"/>
      <c r="E22" s="23" t="s">
        <v>392</v>
      </c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70"/>
      <c r="W22" s="70"/>
      <c r="X22" s="70"/>
      <c r="Y22" s="70"/>
      <c r="Z22" s="70"/>
      <c r="AA22" s="70"/>
      <c r="AB22" s="70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5"/>
    </row>
    <row r="23" spans="1:64" s="9" customFormat="1" ht="12.75">
      <c r="A23" s="83"/>
      <c r="B23" s="36"/>
      <c r="C23" s="36"/>
      <c r="D23" s="36"/>
      <c r="E23" s="23" t="s">
        <v>393</v>
      </c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70"/>
      <c r="W23" s="70"/>
      <c r="X23" s="70"/>
      <c r="Y23" s="70"/>
      <c r="Z23" s="70"/>
      <c r="AA23" s="70"/>
      <c r="AB23" s="70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5"/>
    </row>
    <row r="24" spans="1:64" s="9" customFormat="1" ht="12.75">
      <c r="A24" s="83"/>
      <c r="B24" s="36"/>
      <c r="C24" s="36"/>
      <c r="D24" s="36"/>
      <c r="E24" s="23" t="s">
        <v>236</v>
      </c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70"/>
      <c r="W24" s="70"/>
      <c r="X24" s="70"/>
      <c r="Y24" s="70"/>
      <c r="Z24" s="70"/>
      <c r="AA24" s="70"/>
      <c r="AB24" s="70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5"/>
    </row>
    <row r="25" spans="1:64" s="9" customFormat="1" ht="12.75">
      <c r="A25" s="83"/>
      <c r="B25" s="36"/>
      <c r="C25" s="36"/>
      <c r="D25" s="36"/>
      <c r="E25" s="23" t="s">
        <v>394</v>
      </c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70"/>
      <c r="W25" s="70"/>
      <c r="X25" s="70"/>
      <c r="Y25" s="70"/>
      <c r="Z25" s="70"/>
      <c r="AA25" s="70"/>
      <c r="AB25" s="70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5"/>
    </row>
    <row r="26" spans="1:64" s="9" customFormat="1" ht="12.75">
      <c r="A26" s="83"/>
      <c r="B26" s="36"/>
      <c r="C26" s="36"/>
      <c r="D26" s="36"/>
      <c r="E26" s="23" t="s">
        <v>395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70"/>
      <c r="W26" s="70"/>
      <c r="X26" s="70"/>
      <c r="Y26" s="70"/>
      <c r="Z26" s="70"/>
      <c r="AA26" s="70"/>
      <c r="AB26" s="70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5"/>
    </row>
    <row r="27" spans="1:64" s="9" customFormat="1" ht="12.75">
      <c r="A27" s="83"/>
      <c r="B27" s="36"/>
      <c r="C27" s="36"/>
      <c r="D27" s="36"/>
      <c r="E27" s="23" t="s">
        <v>396</v>
      </c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70"/>
      <c r="W27" s="70"/>
      <c r="X27" s="70"/>
      <c r="Y27" s="70"/>
      <c r="Z27" s="70"/>
      <c r="AA27" s="70"/>
      <c r="AB27" s="70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5"/>
    </row>
    <row r="28" spans="1:64" s="9" customFormat="1" ht="12.75">
      <c r="A28" s="83"/>
      <c r="B28" s="36"/>
      <c r="C28" s="36"/>
      <c r="D28" s="36"/>
      <c r="E28" s="23" t="s">
        <v>397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70"/>
      <c r="W28" s="70"/>
      <c r="X28" s="70"/>
      <c r="Y28" s="70"/>
      <c r="Z28" s="70"/>
      <c r="AA28" s="70"/>
      <c r="AB28" s="70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5"/>
    </row>
    <row r="29" spans="1:64" s="9" customFormat="1" ht="12.75">
      <c r="A29" s="83"/>
      <c r="B29" s="36"/>
      <c r="C29" s="36"/>
      <c r="D29" s="36"/>
      <c r="E29" s="23" t="s">
        <v>398</v>
      </c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70"/>
      <c r="W29" s="70"/>
      <c r="X29" s="70"/>
      <c r="Y29" s="70"/>
      <c r="Z29" s="70"/>
      <c r="AA29" s="70"/>
      <c r="AB29" s="70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5"/>
    </row>
    <row r="30" spans="1:64" s="9" customFormat="1" ht="12.75">
      <c r="A30" s="83"/>
      <c r="B30" s="36"/>
      <c r="C30" s="36"/>
      <c r="D30" s="36"/>
      <c r="E30" s="23" t="s">
        <v>399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70"/>
      <c r="W30" s="70"/>
      <c r="X30" s="70"/>
      <c r="Y30" s="70"/>
      <c r="Z30" s="70"/>
      <c r="AA30" s="70"/>
      <c r="AB30" s="70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5"/>
    </row>
    <row r="31" spans="1:64" s="9" customFormat="1" ht="12.75">
      <c r="A31" s="83"/>
      <c r="B31" s="36"/>
      <c r="C31" s="36"/>
      <c r="D31" s="36"/>
      <c r="E31" s="23" t="s">
        <v>400</v>
      </c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70"/>
      <c r="W31" s="70"/>
      <c r="X31" s="70"/>
      <c r="Y31" s="70"/>
      <c r="Z31" s="70"/>
      <c r="AA31" s="70"/>
      <c r="AB31" s="70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5"/>
    </row>
    <row r="32" spans="1:64" s="9" customFormat="1" ht="12.75">
      <c r="A32" s="83"/>
      <c r="B32" s="36"/>
      <c r="C32" s="36"/>
      <c r="D32" s="36"/>
      <c r="E32" s="23" t="s">
        <v>401</v>
      </c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70"/>
      <c r="W32" s="70"/>
      <c r="X32" s="70"/>
      <c r="Y32" s="70"/>
      <c r="Z32" s="70"/>
      <c r="AA32" s="70"/>
      <c r="AB32" s="70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5"/>
    </row>
    <row r="33" spans="1:64" s="9" customFormat="1" ht="12.75">
      <c r="A33" s="83"/>
      <c r="B33" s="36"/>
      <c r="C33" s="36"/>
      <c r="D33" s="36"/>
      <c r="E33" s="23" t="s">
        <v>402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70"/>
      <c r="W33" s="70"/>
      <c r="X33" s="70"/>
      <c r="Y33" s="70"/>
      <c r="Z33" s="70"/>
      <c r="AA33" s="70"/>
      <c r="AB33" s="70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5"/>
    </row>
    <row r="34" spans="1:64" s="9" customFormat="1" ht="12.75">
      <c r="A34" s="83"/>
      <c r="B34" s="36"/>
      <c r="C34" s="36"/>
      <c r="D34" s="36"/>
      <c r="E34" s="23" t="s">
        <v>404</v>
      </c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70" t="s">
        <v>421</v>
      </c>
      <c r="W34" s="36"/>
      <c r="X34" s="36"/>
      <c r="Y34" s="36"/>
      <c r="Z34" s="36"/>
      <c r="AA34" s="36"/>
      <c r="AB34" s="36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5"/>
    </row>
    <row r="35" spans="1:64" s="9" customFormat="1" ht="12.75">
      <c r="A35" s="83"/>
      <c r="B35" s="36"/>
      <c r="C35" s="36"/>
      <c r="D35" s="36"/>
      <c r="E35" s="23" t="s">
        <v>405</v>
      </c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6"/>
      <c r="W35" s="36"/>
      <c r="X35" s="36"/>
      <c r="Y35" s="36"/>
      <c r="Z35" s="36"/>
      <c r="AA35" s="36"/>
      <c r="AB35" s="36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5"/>
    </row>
    <row r="36" spans="1:64" s="9" customFormat="1" ht="12.75">
      <c r="A36" s="83"/>
      <c r="B36" s="36"/>
      <c r="C36" s="36"/>
      <c r="D36" s="36"/>
      <c r="E36" s="23" t="s">
        <v>406</v>
      </c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6"/>
      <c r="W36" s="36"/>
      <c r="X36" s="36"/>
      <c r="Y36" s="36"/>
      <c r="Z36" s="36"/>
      <c r="AA36" s="36"/>
      <c r="AB36" s="36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</row>
    <row r="37" spans="1:64" s="9" customFormat="1" ht="12.75">
      <c r="A37" s="83"/>
      <c r="B37" s="36"/>
      <c r="C37" s="36"/>
      <c r="D37" s="36"/>
      <c r="E37" s="23" t="s">
        <v>385</v>
      </c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36"/>
      <c r="W37" s="36"/>
      <c r="X37" s="36"/>
      <c r="Y37" s="36"/>
      <c r="Z37" s="36"/>
      <c r="AA37" s="36"/>
      <c r="AB37" s="36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5"/>
    </row>
    <row r="38" spans="1:64" s="9" customFormat="1" ht="12.75">
      <c r="A38" s="83"/>
      <c r="B38" s="36"/>
      <c r="C38" s="36"/>
      <c r="D38" s="36"/>
      <c r="E38" s="23" t="s">
        <v>389</v>
      </c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6"/>
      <c r="W38" s="36"/>
      <c r="X38" s="36"/>
      <c r="Y38" s="36"/>
      <c r="Z38" s="36"/>
      <c r="AA38" s="36"/>
      <c r="AB38" s="36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5"/>
    </row>
    <row r="39" spans="1:64" s="9" customFormat="1" ht="12.75">
      <c r="A39" s="83"/>
      <c r="B39" s="36"/>
      <c r="C39" s="36"/>
      <c r="D39" s="36"/>
      <c r="E39" s="23" t="s">
        <v>407</v>
      </c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6"/>
      <c r="W39" s="36"/>
      <c r="X39" s="36"/>
      <c r="Y39" s="36"/>
      <c r="Z39" s="36"/>
      <c r="AA39" s="36"/>
      <c r="AB39" s="36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5"/>
    </row>
    <row r="40" spans="1:64" s="9" customFormat="1" ht="12.75">
      <c r="A40" s="83"/>
      <c r="B40" s="36"/>
      <c r="C40" s="36"/>
      <c r="D40" s="36"/>
      <c r="E40" s="23" t="s">
        <v>408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36"/>
      <c r="W40" s="36"/>
      <c r="X40" s="36"/>
      <c r="Y40" s="36"/>
      <c r="Z40" s="36"/>
      <c r="AA40" s="36"/>
      <c r="AB40" s="36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5"/>
    </row>
    <row r="41" spans="1:64" s="9" customFormat="1" ht="12.75">
      <c r="A41" s="83"/>
      <c r="B41" s="36"/>
      <c r="C41" s="36"/>
      <c r="D41" s="36"/>
      <c r="E41" s="23" t="s">
        <v>409</v>
      </c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36"/>
      <c r="W41" s="36"/>
      <c r="X41" s="36"/>
      <c r="Y41" s="36"/>
      <c r="Z41" s="36"/>
      <c r="AA41" s="36"/>
      <c r="AB41" s="36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5"/>
    </row>
    <row r="42" spans="1:64" s="9" customFormat="1" ht="12.75">
      <c r="A42" s="83"/>
      <c r="B42" s="36"/>
      <c r="C42" s="36"/>
      <c r="D42" s="36"/>
      <c r="E42" s="23" t="s">
        <v>410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6"/>
      <c r="W42" s="36"/>
      <c r="X42" s="36"/>
      <c r="Y42" s="36"/>
      <c r="Z42" s="36"/>
      <c r="AA42" s="36"/>
      <c r="AB42" s="36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5"/>
    </row>
    <row r="43" spans="1:64" s="9" customFormat="1" ht="12.75">
      <c r="A43" s="83"/>
      <c r="B43" s="36"/>
      <c r="C43" s="36"/>
      <c r="D43" s="36"/>
      <c r="E43" s="23" t="s">
        <v>411</v>
      </c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6"/>
      <c r="W43" s="36"/>
      <c r="X43" s="36"/>
      <c r="Y43" s="36"/>
      <c r="Z43" s="36"/>
      <c r="AA43" s="36"/>
      <c r="AB43" s="36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5"/>
    </row>
    <row r="44" spans="1:64" s="9" customFormat="1" ht="12.75">
      <c r="A44" s="83"/>
      <c r="B44" s="36"/>
      <c r="C44" s="36"/>
      <c r="D44" s="36"/>
      <c r="E44" s="23" t="s">
        <v>412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36"/>
      <c r="W44" s="36"/>
      <c r="X44" s="36"/>
      <c r="Y44" s="36"/>
      <c r="Z44" s="36"/>
      <c r="AA44" s="36"/>
      <c r="AB44" s="36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5"/>
    </row>
    <row r="45" spans="1:64" s="9" customFormat="1" ht="12.75">
      <c r="A45" s="83"/>
      <c r="B45" s="36"/>
      <c r="C45" s="36"/>
      <c r="D45" s="36"/>
      <c r="E45" s="23" t="s">
        <v>413</v>
      </c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6"/>
      <c r="W45" s="36"/>
      <c r="X45" s="36"/>
      <c r="Y45" s="36"/>
      <c r="Z45" s="36"/>
      <c r="AA45" s="36"/>
      <c r="AB45" s="36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5"/>
    </row>
    <row r="46" spans="1:64" s="9" customFormat="1" ht="12.75">
      <c r="A46" s="83"/>
      <c r="B46" s="36"/>
      <c r="C46" s="36"/>
      <c r="D46" s="36"/>
      <c r="E46" s="23" t="s">
        <v>414</v>
      </c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6"/>
      <c r="W46" s="36"/>
      <c r="X46" s="36"/>
      <c r="Y46" s="36"/>
      <c r="Z46" s="36"/>
      <c r="AA46" s="36"/>
      <c r="AB46" s="36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5"/>
    </row>
    <row r="47" spans="1:64" s="9" customFormat="1" ht="12.75">
      <c r="A47" s="83"/>
      <c r="B47" s="36"/>
      <c r="C47" s="36"/>
      <c r="D47" s="36"/>
      <c r="E47" s="23" t="s">
        <v>415</v>
      </c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6"/>
      <c r="W47" s="36"/>
      <c r="X47" s="36"/>
      <c r="Y47" s="36"/>
      <c r="Z47" s="36"/>
      <c r="AA47" s="36"/>
      <c r="AB47" s="36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5"/>
    </row>
    <row r="48" spans="1:64" s="9" customFormat="1" ht="12.75">
      <c r="A48" s="83"/>
      <c r="B48" s="36"/>
      <c r="C48" s="36"/>
      <c r="D48" s="36"/>
      <c r="E48" s="23" t="s">
        <v>416</v>
      </c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36"/>
      <c r="W48" s="36"/>
      <c r="X48" s="36"/>
      <c r="Y48" s="36"/>
      <c r="Z48" s="36"/>
      <c r="AA48" s="36"/>
      <c r="AB48" s="36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5"/>
    </row>
    <row r="49" spans="1:64" s="9" customFormat="1" ht="12.75">
      <c r="A49" s="83"/>
      <c r="B49" s="36"/>
      <c r="C49" s="36"/>
      <c r="D49" s="36"/>
      <c r="E49" s="23" t="s">
        <v>417</v>
      </c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6"/>
      <c r="W49" s="36"/>
      <c r="X49" s="36"/>
      <c r="Y49" s="36"/>
      <c r="Z49" s="36"/>
      <c r="AA49" s="36"/>
      <c r="AB49" s="36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5"/>
    </row>
    <row r="50" spans="1:64" s="9" customFormat="1" ht="12.75">
      <c r="A50" s="83"/>
      <c r="B50" s="36"/>
      <c r="C50" s="36"/>
      <c r="D50" s="36"/>
      <c r="E50" s="23" t="s">
        <v>418</v>
      </c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36"/>
      <c r="W50" s="36"/>
      <c r="X50" s="36"/>
      <c r="Y50" s="36"/>
      <c r="Z50" s="36"/>
      <c r="AA50" s="36"/>
      <c r="AB50" s="36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5"/>
    </row>
    <row r="51" spans="1:64" s="9" customFormat="1" ht="12.75">
      <c r="A51" s="83"/>
      <c r="B51" s="36"/>
      <c r="C51" s="36"/>
      <c r="D51" s="36"/>
      <c r="E51" s="23" t="s">
        <v>419</v>
      </c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6"/>
      <c r="W51" s="36"/>
      <c r="X51" s="36"/>
      <c r="Y51" s="36"/>
      <c r="Z51" s="36"/>
      <c r="AA51" s="36"/>
      <c r="AB51" s="36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5"/>
    </row>
    <row r="52" spans="1:64" s="9" customFormat="1" ht="12.75">
      <c r="A52" s="83"/>
      <c r="B52" s="36"/>
      <c r="C52" s="36"/>
      <c r="D52" s="36"/>
      <c r="E52" s="23" t="s">
        <v>412</v>
      </c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6"/>
      <c r="W52" s="36"/>
      <c r="X52" s="36"/>
      <c r="Y52" s="36"/>
      <c r="Z52" s="36"/>
      <c r="AA52" s="36"/>
      <c r="AB52" s="36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5"/>
    </row>
    <row r="53" spans="1:64" s="9" customFormat="1" ht="12.75">
      <c r="A53" s="88"/>
      <c r="B53" s="60"/>
      <c r="C53" s="60"/>
      <c r="D53" s="60"/>
      <c r="E53" s="51" t="s">
        <v>420</v>
      </c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60"/>
      <c r="W53" s="60"/>
      <c r="X53" s="60"/>
      <c r="Y53" s="60"/>
      <c r="Z53" s="60"/>
      <c r="AA53" s="60"/>
      <c r="AB53" s="60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7"/>
    </row>
    <row r="54" spans="1:64" s="9" customFormat="1" ht="12.75">
      <c r="A54" s="83" t="s">
        <v>47</v>
      </c>
      <c r="B54" s="36"/>
      <c r="C54" s="36"/>
      <c r="D54" s="36"/>
      <c r="E54" s="23" t="s">
        <v>422</v>
      </c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6"/>
      <c r="W54" s="36"/>
      <c r="X54" s="36"/>
      <c r="Y54" s="36"/>
      <c r="Z54" s="36"/>
      <c r="AA54" s="36"/>
      <c r="AB54" s="36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5"/>
    </row>
    <row r="55" spans="1:64" s="9" customFormat="1" ht="12.75">
      <c r="A55" s="83"/>
      <c r="B55" s="36"/>
      <c r="C55" s="36"/>
      <c r="D55" s="36"/>
      <c r="E55" s="23" t="s">
        <v>423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36"/>
      <c r="W55" s="36"/>
      <c r="X55" s="36"/>
      <c r="Y55" s="36"/>
      <c r="Z55" s="36"/>
      <c r="AA55" s="36"/>
      <c r="AB55" s="36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5"/>
    </row>
    <row r="56" spans="1:64" s="9" customFormat="1" ht="12.75">
      <c r="A56" s="83"/>
      <c r="B56" s="36"/>
      <c r="C56" s="36"/>
      <c r="D56" s="36"/>
      <c r="E56" s="23" t="s">
        <v>424</v>
      </c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6"/>
      <c r="W56" s="36"/>
      <c r="X56" s="36"/>
      <c r="Y56" s="36"/>
      <c r="Z56" s="36"/>
      <c r="AA56" s="36"/>
      <c r="AB56" s="36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5"/>
    </row>
    <row r="57" spans="1:64" s="9" customFormat="1" ht="12.75">
      <c r="A57" s="83"/>
      <c r="B57" s="36"/>
      <c r="C57" s="36"/>
      <c r="D57" s="36"/>
      <c r="E57" s="23" t="s">
        <v>425</v>
      </c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70" t="s">
        <v>403</v>
      </c>
      <c r="W57" s="36"/>
      <c r="X57" s="36"/>
      <c r="Y57" s="36"/>
      <c r="Z57" s="36"/>
      <c r="AA57" s="36"/>
      <c r="AB57" s="36"/>
      <c r="AC57" s="86">
        <f>'Листы2-9'!AC13:AN13/'Листы2-9'!AC41:AN41/12*1000</f>
        <v>1450287.9793883155</v>
      </c>
      <c r="AD57" s="86"/>
      <c r="AE57" s="86"/>
      <c r="AF57" s="86"/>
      <c r="AG57" s="86"/>
      <c r="AH57" s="86"/>
      <c r="AI57" s="86">
        <f>AC57</f>
        <v>1450287.9793883155</v>
      </c>
      <c r="AJ57" s="86"/>
      <c r="AK57" s="86"/>
      <c r="AL57" s="86"/>
      <c r="AM57" s="86"/>
      <c r="AN57" s="86"/>
      <c r="AO57" s="86">
        <f>'Листы2-9'!AO13:AZ13/'Листы2-9'!AO41:AZ41/12*1000</f>
        <v>1475322.6972547565</v>
      </c>
      <c r="AP57" s="86"/>
      <c r="AQ57" s="86"/>
      <c r="AR57" s="86"/>
      <c r="AS57" s="86"/>
      <c r="AT57" s="86"/>
      <c r="AU57" s="86">
        <f>AO57</f>
        <v>1475322.6972547565</v>
      </c>
      <c r="AV57" s="86"/>
      <c r="AW57" s="86"/>
      <c r="AX57" s="86"/>
      <c r="AY57" s="86"/>
      <c r="AZ57" s="86"/>
      <c r="BA57" s="86">
        <f>'Листы2-9'!BA13:BL13/'Листы2-9'!BA41:BL41/12*1000</f>
        <v>1584379.1344514035</v>
      </c>
      <c r="BB57" s="86"/>
      <c r="BC57" s="86"/>
      <c r="BD57" s="86"/>
      <c r="BE57" s="86"/>
      <c r="BF57" s="86"/>
      <c r="BG57" s="86">
        <f>BA57</f>
        <v>1584379.1344514035</v>
      </c>
      <c r="BH57" s="86"/>
      <c r="BI57" s="86"/>
      <c r="BJ57" s="86"/>
      <c r="BK57" s="86"/>
      <c r="BL57" s="87"/>
    </row>
    <row r="58" spans="1:64" s="9" customFormat="1" ht="12.75">
      <c r="A58" s="83"/>
      <c r="B58" s="36"/>
      <c r="C58" s="36"/>
      <c r="D58" s="36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70"/>
      <c r="W58" s="36"/>
      <c r="X58" s="36"/>
      <c r="Y58" s="36"/>
      <c r="Z58" s="36"/>
      <c r="AA58" s="36"/>
      <c r="AB58" s="3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6"/>
      <c r="AU58" s="86"/>
      <c r="AV58" s="86"/>
      <c r="AW58" s="8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86"/>
      <c r="BI58" s="86"/>
      <c r="BJ58" s="86"/>
      <c r="BK58" s="86"/>
      <c r="BL58" s="87"/>
    </row>
    <row r="59" spans="1:64" s="9" customFormat="1" ht="12.75">
      <c r="A59" s="83"/>
      <c r="B59" s="36"/>
      <c r="C59" s="36"/>
      <c r="D59" s="36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6"/>
      <c r="W59" s="36"/>
      <c r="X59" s="36"/>
      <c r="Y59" s="36"/>
      <c r="Z59" s="36"/>
      <c r="AA59" s="36"/>
      <c r="AB59" s="3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86"/>
      <c r="AN59" s="86"/>
      <c r="AO59" s="86"/>
      <c r="AP59" s="86"/>
      <c r="AQ59" s="86"/>
      <c r="AR59" s="86"/>
      <c r="AS59" s="86"/>
      <c r="AT59" s="86"/>
      <c r="AU59" s="86"/>
      <c r="AV59" s="86"/>
      <c r="AW59" s="8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86"/>
      <c r="BI59" s="86"/>
      <c r="BJ59" s="86"/>
      <c r="BK59" s="86"/>
      <c r="BL59" s="87"/>
    </row>
    <row r="60" spans="1:64" s="9" customFormat="1" ht="12.75">
      <c r="A60" s="83"/>
      <c r="B60" s="36"/>
      <c r="C60" s="36"/>
      <c r="D60" s="36"/>
      <c r="E60" s="23" t="s">
        <v>426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70" t="s">
        <v>421</v>
      </c>
      <c r="W60" s="36"/>
      <c r="X60" s="36"/>
      <c r="Y60" s="36"/>
      <c r="Z60" s="36"/>
      <c r="AA60" s="36"/>
      <c r="AB60" s="36"/>
      <c r="AC60" s="86">
        <f>'Листы2-9'!AC13/'Листы2-9'!AC42*1000</f>
        <v>2679.9172592009186</v>
      </c>
      <c r="AD60" s="86"/>
      <c r="AE60" s="86"/>
      <c r="AF60" s="86"/>
      <c r="AG60" s="86"/>
      <c r="AH60" s="86"/>
      <c r="AI60" s="86">
        <f>AC60</f>
        <v>2679.9172592009186</v>
      </c>
      <c r="AJ60" s="86"/>
      <c r="AK60" s="86"/>
      <c r="AL60" s="86"/>
      <c r="AM60" s="86"/>
      <c r="AN60" s="86"/>
      <c r="AO60" s="86">
        <f>'Листы2-9'!AO13/'Листы2-9'!AO42*1000</f>
        <v>2761.1153988835913</v>
      </c>
      <c r="AP60" s="86"/>
      <c r="AQ60" s="86"/>
      <c r="AR60" s="86"/>
      <c r="AS60" s="86"/>
      <c r="AT60" s="86"/>
      <c r="AU60" s="86">
        <f>AO60</f>
        <v>2761.1153988835913</v>
      </c>
      <c r="AV60" s="86"/>
      <c r="AW60" s="86"/>
      <c r="AX60" s="86"/>
      <c r="AY60" s="86"/>
      <c r="AZ60" s="86"/>
      <c r="BA60" s="86">
        <f>'Листы2-9'!BA13/'Листы2-9'!BA42*1000</f>
        <v>2894.311527040089</v>
      </c>
      <c r="BB60" s="86"/>
      <c r="BC60" s="86"/>
      <c r="BD60" s="86"/>
      <c r="BE60" s="86"/>
      <c r="BF60" s="86"/>
      <c r="BG60" s="86">
        <f>BA60</f>
        <v>2894.311527040089</v>
      </c>
      <c r="BH60" s="86"/>
      <c r="BI60" s="86"/>
      <c r="BJ60" s="86"/>
      <c r="BK60" s="86"/>
      <c r="BL60" s="87"/>
    </row>
    <row r="61" spans="1:64" s="9" customFormat="1" ht="12.75">
      <c r="A61" s="83"/>
      <c r="B61" s="36"/>
      <c r="C61" s="36"/>
      <c r="D61" s="36"/>
      <c r="E61" s="23" t="s">
        <v>427</v>
      </c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36"/>
      <c r="W61" s="36"/>
      <c r="X61" s="36"/>
      <c r="Y61" s="36"/>
      <c r="Z61" s="36"/>
      <c r="AA61" s="36"/>
      <c r="AB61" s="3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7"/>
    </row>
    <row r="62" spans="1:64" s="9" customFormat="1" ht="12.75">
      <c r="A62" s="83"/>
      <c r="B62" s="36"/>
      <c r="C62" s="36"/>
      <c r="D62" s="36"/>
      <c r="E62" s="23" t="s">
        <v>428</v>
      </c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36"/>
      <c r="W62" s="36"/>
      <c r="X62" s="36"/>
      <c r="Y62" s="36"/>
      <c r="Z62" s="36"/>
      <c r="AA62" s="36"/>
      <c r="AB62" s="36"/>
      <c r="AC62" s="86"/>
      <c r="AD62" s="86"/>
      <c r="AE62" s="86"/>
      <c r="AF62" s="86"/>
      <c r="AG62" s="86"/>
      <c r="AH62" s="86"/>
      <c r="AI62" s="86"/>
      <c r="AJ62" s="86"/>
      <c r="AK62" s="86"/>
      <c r="AL62" s="86"/>
      <c r="AM62" s="86"/>
      <c r="AN62" s="86"/>
      <c r="AO62" s="86"/>
      <c r="AP62" s="86"/>
      <c r="AQ62" s="86"/>
      <c r="AR62" s="86"/>
      <c r="AS62" s="86"/>
      <c r="AT62" s="86"/>
      <c r="AU62" s="86"/>
      <c r="AV62" s="86"/>
      <c r="AW62" s="8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86"/>
      <c r="BI62" s="86"/>
      <c r="BJ62" s="86"/>
      <c r="BK62" s="86"/>
      <c r="BL62" s="87"/>
    </row>
    <row r="63" spans="1:64" s="9" customFormat="1" ht="12.75" customHeight="1">
      <c r="A63" s="83"/>
      <c r="B63" s="36"/>
      <c r="C63" s="36"/>
      <c r="D63" s="36"/>
      <c r="E63" s="23" t="s">
        <v>429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70" t="s">
        <v>421</v>
      </c>
      <c r="W63" s="70"/>
      <c r="X63" s="70"/>
      <c r="Y63" s="70"/>
      <c r="Z63" s="70"/>
      <c r="AA63" s="70"/>
      <c r="AB63" s="70"/>
      <c r="AC63" s="86">
        <f>AC57/602437.173*1000</f>
        <v>2407.3680117815634</v>
      </c>
      <c r="AD63" s="44"/>
      <c r="AE63" s="44"/>
      <c r="AF63" s="44"/>
      <c r="AG63" s="44"/>
      <c r="AH63" s="44"/>
      <c r="AI63" s="86">
        <f>AC63</f>
        <v>2407.3680117815634</v>
      </c>
      <c r="AJ63" s="44"/>
      <c r="AK63" s="44"/>
      <c r="AL63" s="44"/>
      <c r="AM63" s="44"/>
      <c r="AN63" s="44"/>
      <c r="AO63" s="86">
        <f>'Листы2-9'!AO13:AZ13/623798.2*1000</f>
        <v>2639.263899767585</v>
      </c>
      <c r="AP63" s="44"/>
      <c r="AQ63" s="44"/>
      <c r="AR63" s="44"/>
      <c r="AS63" s="44"/>
      <c r="AT63" s="44"/>
      <c r="AU63" s="86">
        <f>AO63</f>
        <v>2639.263899767585</v>
      </c>
      <c r="AV63" s="44"/>
      <c r="AW63" s="44"/>
      <c r="AX63" s="44"/>
      <c r="AY63" s="44"/>
      <c r="AZ63" s="44"/>
      <c r="BA63" s="86">
        <f>'Листы2-9'!BA13:BL13/599011*1000</f>
        <v>2766.894097103392</v>
      </c>
      <c r="BB63" s="44"/>
      <c r="BC63" s="44"/>
      <c r="BD63" s="44"/>
      <c r="BE63" s="44"/>
      <c r="BF63" s="44"/>
      <c r="BG63" s="86">
        <f>BA63</f>
        <v>2766.894097103392</v>
      </c>
      <c r="BH63" s="44"/>
      <c r="BI63" s="44"/>
      <c r="BJ63" s="44"/>
      <c r="BK63" s="44"/>
      <c r="BL63" s="45"/>
    </row>
    <row r="64" spans="1:64" s="9" customFormat="1" ht="12.75">
      <c r="A64" s="83"/>
      <c r="B64" s="36"/>
      <c r="C64" s="36"/>
      <c r="D64" s="36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70"/>
      <c r="W64" s="70"/>
      <c r="X64" s="70"/>
      <c r="Y64" s="70"/>
      <c r="Z64" s="70"/>
      <c r="AA64" s="70"/>
      <c r="AB64" s="70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5"/>
    </row>
    <row r="65" spans="1:64" s="9" customFormat="1" ht="12.75">
      <c r="A65" s="83" t="s">
        <v>60</v>
      </c>
      <c r="B65" s="36"/>
      <c r="C65" s="36"/>
      <c r="D65" s="36"/>
      <c r="E65" s="23" t="s">
        <v>430</v>
      </c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70" t="s">
        <v>421</v>
      </c>
      <c r="W65" s="70"/>
      <c r="X65" s="70"/>
      <c r="Y65" s="70"/>
      <c r="Z65" s="70"/>
      <c r="AA65" s="70"/>
      <c r="AB65" s="70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5"/>
    </row>
    <row r="66" spans="1:64" s="9" customFormat="1" ht="12.75">
      <c r="A66" s="83"/>
      <c r="B66" s="36"/>
      <c r="C66" s="36"/>
      <c r="D66" s="36"/>
      <c r="E66" s="23" t="s">
        <v>431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70"/>
      <c r="W66" s="70"/>
      <c r="X66" s="70"/>
      <c r="Y66" s="70"/>
      <c r="Z66" s="70"/>
      <c r="AA66" s="70"/>
      <c r="AB66" s="70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5"/>
    </row>
    <row r="67" spans="1:64" s="9" customFormat="1" ht="12.75">
      <c r="A67" s="83" t="s">
        <v>73</v>
      </c>
      <c r="B67" s="36"/>
      <c r="C67" s="36"/>
      <c r="D67" s="36"/>
      <c r="E67" s="23" t="s">
        <v>432</v>
      </c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70"/>
      <c r="W67" s="70"/>
      <c r="X67" s="70"/>
      <c r="Y67" s="70"/>
      <c r="Z67" s="70"/>
      <c r="AA67" s="70"/>
      <c r="AB67" s="70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5"/>
    </row>
    <row r="68" spans="1:64" s="9" customFormat="1" ht="12.75">
      <c r="A68" s="83"/>
      <c r="B68" s="36"/>
      <c r="C68" s="36"/>
      <c r="D68" s="36"/>
      <c r="E68" s="23" t="s">
        <v>433</v>
      </c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70"/>
      <c r="W68" s="70"/>
      <c r="X68" s="70"/>
      <c r="Y68" s="70"/>
      <c r="Z68" s="70"/>
      <c r="AA68" s="70"/>
      <c r="AB68" s="70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5"/>
    </row>
    <row r="69" spans="1:64" s="9" customFormat="1" ht="12.75">
      <c r="A69" s="83" t="s">
        <v>77</v>
      </c>
      <c r="B69" s="36"/>
      <c r="C69" s="36"/>
      <c r="D69" s="36"/>
      <c r="E69" s="23" t="s">
        <v>434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70" t="s">
        <v>421</v>
      </c>
      <c r="W69" s="36"/>
      <c r="X69" s="36"/>
      <c r="Y69" s="36"/>
      <c r="Z69" s="36"/>
      <c r="AA69" s="36"/>
      <c r="AB69" s="36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5"/>
    </row>
    <row r="70" spans="1:64" s="9" customFormat="1" ht="12.75">
      <c r="A70" s="83"/>
      <c r="B70" s="36"/>
      <c r="C70" s="36"/>
      <c r="D70" s="36"/>
      <c r="E70" s="23" t="s">
        <v>435</v>
      </c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36"/>
      <c r="W70" s="36"/>
      <c r="X70" s="36"/>
      <c r="Y70" s="36"/>
      <c r="Z70" s="36"/>
      <c r="AA70" s="36"/>
      <c r="AB70" s="36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5"/>
    </row>
    <row r="71" spans="1:64" s="9" customFormat="1" ht="12.75">
      <c r="A71" s="83"/>
      <c r="B71" s="36"/>
      <c r="C71" s="36"/>
      <c r="D71" s="36"/>
      <c r="E71" s="23" t="s">
        <v>436</v>
      </c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6"/>
      <c r="W71" s="36"/>
      <c r="X71" s="36"/>
      <c r="Y71" s="36"/>
      <c r="Z71" s="36"/>
      <c r="AA71" s="36"/>
      <c r="AB71" s="36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5"/>
    </row>
    <row r="72" spans="1:64" s="9" customFormat="1" ht="12.75">
      <c r="A72" s="83"/>
      <c r="B72" s="36"/>
      <c r="C72" s="36"/>
      <c r="D72" s="36"/>
      <c r="E72" s="23" t="s">
        <v>437</v>
      </c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6"/>
      <c r="W72" s="36"/>
      <c r="X72" s="36"/>
      <c r="Y72" s="36"/>
      <c r="Z72" s="36"/>
      <c r="AA72" s="36"/>
      <c r="AB72" s="36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5"/>
    </row>
    <row r="73" spans="1:64" s="9" customFormat="1" ht="12.75">
      <c r="A73" s="83" t="s">
        <v>80</v>
      </c>
      <c r="B73" s="36"/>
      <c r="C73" s="36"/>
      <c r="D73" s="36"/>
      <c r="E73" s="23" t="s">
        <v>434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70" t="s">
        <v>421</v>
      </c>
      <c r="W73" s="36"/>
      <c r="X73" s="36"/>
      <c r="Y73" s="36"/>
      <c r="Z73" s="36"/>
      <c r="AA73" s="36"/>
      <c r="AB73" s="36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5"/>
    </row>
    <row r="74" spans="1:64" s="9" customFormat="1" ht="12.75">
      <c r="A74" s="83"/>
      <c r="B74" s="36"/>
      <c r="C74" s="36"/>
      <c r="D74" s="36"/>
      <c r="E74" s="23" t="s">
        <v>438</v>
      </c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6"/>
      <c r="W74" s="36"/>
      <c r="X74" s="36"/>
      <c r="Y74" s="36"/>
      <c r="Z74" s="36"/>
      <c r="AA74" s="36"/>
      <c r="AB74" s="36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  <c r="AN74" s="44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5"/>
    </row>
    <row r="75" spans="1:64" s="9" customFormat="1" ht="12.75">
      <c r="A75" s="83"/>
      <c r="B75" s="36"/>
      <c r="C75" s="36"/>
      <c r="D75" s="36"/>
      <c r="E75" s="23" t="s">
        <v>439</v>
      </c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6"/>
      <c r="W75" s="36"/>
      <c r="X75" s="36"/>
      <c r="Y75" s="36"/>
      <c r="Z75" s="36"/>
      <c r="AA75" s="36"/>
      <c r="AB75" s="36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5"/>
    </row>
    <row r="76" spans="1:64" s="9" customFormat="1" ht="12.75">
      <c r="A76" s="83"/>
      <c r="B76" s="36"/>
      <c r="C76" s="36"/>
      <c r="D76" s="36"/>
      <c r="E76" s="23" t="s">
        <v>440</v>
      </c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6"/>
      <c r="W76" s="36"/>
      <c r="X76" s="36"/>
      <c r="Y76" s="36"/>
      <c r="Z76" s="36"/>
      <c r="AA76" s="36"/>
      <c r="AB76" s="36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5"/>
    </row>
    <row r="77" spans="1:64" s="9" customFormat="1" ht="12.75">
      <c r="A77" s="83"/>
      <c r="B77" s="36"/>
      <c r="C77" s="36"/>
      <c r="D77" s="36"/>
      <c r="E77" s="23" t="s">
        <v>246</v>
      </c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6"/>
      <c r="W77" s="36"/>
      <c r="X77" s="36"/>
      <c r="Y77" s="36"/>
      <c r="Z77" s="36"/>
      <c r="AA77" s="36"/>
      <c r="AB77" s="36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5"/>
    </row>
    <row r="78" spans="1:64" s="9" customFormat="1" ht="12.75">
      <c r="A78" s="83"/>
      <c r="B78" s="36"/>
      <c r="C78" s="36"/>
      <c r="D78" s="36"/>
      <c r="E78" s="23" t="s">
        <v>303</v>
      </c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36"/>
      <c r="W78" s="36"/>
      <c r="X78" s="36"/>
      <c r="Y78" s="36"/>
      <c r="Z78" s="36"/>
      <c r="AA78" s="36"/>
      <c r="AB78" s="36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5"/>
    </row>
    <row r="79" spans="1:64" s="9" customFormat="1" ht="12.75">
      <c r="A79" s="83" t="s">
        <v>82</v>
      </c>
      <c r="B79" s="36"/>
      <c r="C79" s="36"/>
      <c r="D79" s="36"/>
      <c r="E79" s="23" t="s">
        <v>434</v>
      </c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70" t="s">
        <v>421</v>
      </c>
      <c r="W79" s="70"/>
      <c r="X79" s="70"/>
      <c r="Y79" s="70"/>
      <c r="Z79" s="70"/>
      <c r="AA79" s="70"/>
      <c r="AB79" s="70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5"/>
    </row>
    <row r="80" spans="1:64" s="9" customFormat="1" ht="12.75">
      <c r="A80" s="83"/>
      <c r="B80" s="36"/>
      <c r="C80" s="36"/>
      <c r="D80" s="36"/>
      <c r="E80" s="23" t="s">
        <v>441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70"/>
      <c r="W80" s="70"/>
      <c r="X80" s="70"/>
      <c r="Y80" s="70"/>
      <c r="Z80" s="70"/>
      <c r="AA80" s="70"/>
      <c r="AB80" s="70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5"/>
    </row>
    <row r="81" spans="1:64" s="9" customFormat="1" ht="12.75">
      <c r="A81" s="83"/>
      <c r="B81" s="36"/>
      <c r="C81" s="36"/>
      <c r="D81" s="36"/>
      <c r="E81" s="23" t="s">
        <v>239</v>
      </c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70" t="s">
        <v>421</v>
      </c>
      <c r="W81" s="70"/>
      <c r="X81" s="70"/>
      <c r="Y81" s="70"/>
      <c r="Z81" s="70"/>
      <c r="AA81" s="70"/>
      <c r="AB81" s="70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5"/>
    </row>
    <row r="82" spans="1:64" s="9" customFormat="1" ht="12.75">
      <c r="A82" s="83"/>
      <c r="B82" s="36"/>
      <c r="C82" s="36"/>
      <c r="D82" s="36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70"/>
      <c r="W82" s="70"/>
      <c r="X82" s="70"/>
      <c r="Y82" s="70"/>
      <c r="Z82" s="70"/>
      <c r="AA82" s="70"/>
      <c r="AB82" s="70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5"/>
    </row>
    <row r="83" spans="1:64" s="9" customFormat="1" ht="12.75">
      <c r="A83" s="83"/>
      <c r="B83" s="36"/>
      <c r="C83" s="36"/>
      <c r="D83" s="36"/>
      <c r="E83" s="23" t="s">
        <v>240</v>
      </c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70" t="s">
        <v>421</v>
      </c>
      <c r="W83" s="70"/>
      <c r="X83" s="70"/>
      <c r="Y83" s="70"/>
      <c r="Z83" s="70"/>
      <c r="AA83" s="70"/>
      <c r="AB83" s="70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5"/>
    </row>
    <row r="84" spans="1:64" s="9" customFormat="1" ht="12.75">
      <c r="A84" s="83"/>
      <c r="B84" s="36"/>
      <c r="C84" s="36"/>
      <c r="D84" s="36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70"/>
      <c r="W84" s="70"/>
      <c r="X84" s="70"/>
      <c r="Y84" s="70"/>
      <c r="Z84" s="70"/>
      <c r="AA84" s="70"/>
      <c r="AB84" s="70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5"/>
    </row>
    <row r="85" spans="1:64" s="9" customFormat="1" ht="12.75">
      <c r="A85" s="83"/>
      <c r="B85" s="36"/>
      <c r="C85" s="36"/>
      <c r="D85" s="36"/>
      <c r="E85" s="23" t="s">
        <v>241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70" t="s">
        <v>421</v>
      </c>
      <c r="W85" s="70"/>
      <c r="X85" s="70"/>
      <c r="Y85" s="70"/>
      <c r="Z85" s="70"/>
      <c r="AA85" s="70"/>
      <c r="AB85" s="70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5"/>
    </row>
    <row r="86" spans="1:64" s="9" customFormat="1" ht="12.75">
      <c r="A86" s="83"/>
      <c r="B86" s="36"/>
      <c r="C86" s="36"/>
      <c r="D86" s="36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70"/>
      <c r="W86" s="70"/>
      <c r="X86" s="70"/>
      <c r="Y86" s="70"/>
      <c r="Z86" s="70"/>
      <c r="AA86" s="70"/>
      <c r="AB86" s="70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5"/>
    </row>
    <row r="87" spans="1:64" s="9" customFormat="1" ht="12.75">
      <c r="A87" s="83" t="s">
        <v>117</v>
      </c>
      <c r="B87" s="36"/>
      <c r="C87" s="36"/>
      <c r="D87" s="36"/>
      <c r="E87" s="23" t="s">
        <v>442</v>
      </c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36"/>
      <c r="W87" s="36"/>
      <c r="X87" s="36"/>
      <c r="Y87" s="36"/>
      <c r="Z87" s="36"/>
      <c r="AA87" s="36"/>
      <c r="AB87" s="36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5"/>
    </row>
    <row r="88" spans="1:64" s="9" customFormat="1" ht="12.75">
      <c r="A88" s="83" t="s">
        <v>118</v>
      </c>
      <c r="B88" s="36"/>
      <c r="C88" s="36"/>
      <c r="D88" s="36"/>
      <c r="E88" s="23" t="s">
        <v>443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70" t="s">
        <v>444</v>
      </c>
      <c r="W88" s="36"/>
      <c r="X88" s="36"/>
      <c r="Y88" s="36"/>
      <c r="Z88" s="36"/>
      <c r="AA88" s="36"/>
      <c r="AB88" s="36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5"/>
    </row>
    <row r="89" spans="1:64" s="9" customFormat="1" ht="12.75">
      <c r="A89" s="83"/>
      <c r="B89" s="36"/>
      <c r="C89" s="36"/>
      <c r="D89" s="36"/>
      <c r="E89" s="23" t="s">
        <v>313</v>
      </c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36"/>
      <c r="W89" s="36"/>
      <c r="X89" s="36"/>
      <c r="Y89" s="36"/>
      <c r="Z89" s="36"/>
      <c r="AA89" s="36"/>
      <c r="AB89" s="36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5"/>
    </row>
    <row r="90" spans="1:64" s="9" customFormat="1" ht="12.75">
      <c r="A90" s="83"/>
      <c r="B90" s="36"/>
      <c r="C90" s="36"/>
      <c r="D90" s="36"/>
      <c r="E90" s="23" t="s">
        <v>445</v>
      </c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70" t="s">
        <v>444</v>
      </c>
      <c r="W90" s="36"/>
      <c r="X90" s="36"/>
      <c r="Y90" s="36"/>
      <c r="Z90" s="36"/>
      <c r="AA90" s="36"/>
      <c r="AB90" s="36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9" customFormat="1" ht="12.75">
      <c r="A91" s="83"/>
      <c r="B91" s="36"/>
      <c r="C91" s="36"/>
      <c r="D91" s="36"/>
      <c r="E91" s="23" t="s">
        <v>446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36"/>
      <c r="W91" s="36"/>
      <c r="X91" s="36"/>
      <c r="Y91" s="36"/>
      <c r="Z91" s="36"/>
      <c r="AA91" s="36"/>
      <c r="AB91" s="36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5"/>
    </row>
    <row r="92" spans="1:64" s="9" customFormat="1" ht="12.75" customHeight="1">
      <c r="A92" s="83" t="s">
        <v>130</v>
      </c>
      <c r="B92" s="36"/>
      <c r="C92" s="36"/>
      <c r="D92" s="36"/>
      <c r="E92" s="23" t="s">
        <v>447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70" t="s">
        <v>403</v>
      </c>
      <c r="W92" s="70"/>
      <c r="X92" s="70"/>
      <c r="Y92" s="70"/>
      <c r="Z92" s="70"/>
      <c r="AA92" s="70"/>
      <c r="AB92" s="70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  <c r="AN92" s="44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5"/>
    </row>
    <row r="93" spans="1:64" s="9" customFormat="1" ht="12.75">
      <c r="A93" s="83"/>
      <c r="B93" s="36"/>
      <c r="C93" s="36"/>
      <c r="D93" s="36"/>
      <c r="E93" s="23" t="s">
        <v>315</v>
      </c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70"/>
      <c r="W93" s="70"/>
      <c r="X93" s="70"/>
      <c r="Y93" s="70"/>
      <c r="Z93" s="70"/>
      <c r="AA93" s="70"/>
      <c r="AB93" s="70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5"/>
    </row>
    <row r="94" spans="1:64" s="9" customFormat="1" ht="12.75">
      <c r="A94" s="83"/>
      <c r="B94" s="36"/>
      <c r="C94" s="36"/>
      <c r="D94" s="36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70"/>
      <c r="W94" s="70"/>
      <c r="X94" s="70"/>
      <c r="Y94" s="70"/>
      <c r="Z94" s="70"/>
      <c r="AA94" s="70"/>
      <c r="AB94" s="70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  <c r="AN94" s="44"/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5"/>
    </row>
    <row r="95" spans="1:64" s="9" customFormat="1" ht="12.75" customHeight="1">
      <c r="A95" s="83" t="s">
        <v>138</v>
      </c>
      <c r="B95" s="36"/>
      <c r="C95" s="36"/>
      <c r="D95" s="36"/>
      <c r="E95" s="23" t="s">
        <v>448</v>
      </c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36" t="s">
        <v>456</v>
      </c>
      <c r="W95" s="36"/>
      <c r="X95" s="36"/>
      <c r="Y95" s="36"/>
      <c r="Z95" s="36"/>
      <c r="AA95" s="36"/>
      <c r="AB95" s="36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5"/>
    </row>
    <row r="96" spans="1:64" s="9" customFormat="1" ht="12.75">
      <c r="A96" s="83"/>
      <c r="B96" s="36"/>
      <c r="C96" s="36"/>
      <c r="D96" s="36"/>
      <c r="E96" s="23" t="s">
        <v>449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36"/>
      <c r="W96" s="36"/>
      <c r="X96" s="36"/>
      <c r="Y96" s="36"/>
      <c r="Z96" s="36"/>
      <c r="AA96" s="36"/>
      <c r="AB96" s="36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5"/>
    </row>
    <row r="97" spans="1:64" s="9" customFormat="1" ht="12.75" customHeight="1">
      <c r="A97" s="83" t="s">
        <v>450</v>
      </c>
      <c r="B97" s="36"/>
      <c r="C97" s="36"/>
      <c r="D97" s="36"/>
      <c r="E97" s="23" t="s">
        <v>429</v>
      </c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36" t="s">
        <v>456</v>
      </c>
      <c r="W97" s="36"/>
      <c r="X97" s="36"/>
      <c r="Y97" s="36"/>
      <c r="Z97" s="36"/>
      <c r="AA97" s="36"/>
      <c r="AB97" s="36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  <c r="AN97" s="44"/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5"/>
    </row>
    <row r="98" spans="1:64" s="9" customFormat="1" ht="12.75">
      <c r="A98" s="83"/>
      <c r="B98" s="36"/>
      <c r="C98" s="36"/>
      <c r="D98" s="36"/>
      <c r="E98" s="23" t="s">
        <v>451</v>
      </c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36"/>
      <c r="W98" s="36"/>
      <c r="X98" s="36"/>
      <c r="Y98" s="36"/>
      <c r="Z98" s="36"/>
      <c r="AA98" s="36"/>
      <c r="AB98" s="36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5"/>
    </row>
    <row r="99" spans="1:64" s="9" customFormat="1" ht="12.75">
      <c r="A99" s="83" t="s">
        <v>452</v>
      </c>
      <c r="B99" s="36"/>
      <c r="C99" s="36"/>
      <c r="D99" s="36"/>
      <c r="E99" s="23" t="s">
        <v>453</v>
      </c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36" t="s">
        <v>456</v>
      </c>
      <c r="W99" s="36"/>
      <c r="X99" s="36"/>
      <c r="Y99" s="36"/>
      <c r="Z99" s="36"/>
      <c r="AA99" s="36"/>
      <c r="AB99" s="36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5"/>
    </row>
    <row r="100" spans="1:64" s="9" customFormat="1" ht="12.75">
      <c r="A100" s="83"/>
      <c r="B100" s="36"/>
      <c r="C100" s="36"/>
      <c r="D100" s="36"/>
      <c r="E100" s="23" t="s">
        <v>454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36"/>
      <c r="W100" s="36"/>
      <c r="X100" s="36"/>
      <c r="Y100" s="36"/>
      <c r="Z100" s="36"/>
      <c r="AA100" s="36"/>
      <c r="AB100" s="36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5"/>
    </row>
    <row r="101" spans="1:64" s="9" customFormat="1" ht="15" customHeight="1">
      <c r="A101" s="83"/>
      <c r="B101" s="36"/>
      <c r="C101" s="36"/>
      <c r="D101" s="36"/>
      <c r="E101" s="23" t="s">
        <v>455</v>
      </c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36" t="s">
        <v>456</v>
      </c>
      <c r="W101" s="36"/>
      <c r="X101" s="36"/>
      <c r="Y101" s="36"/>
      <c r="Z101" s="36"/>
      <c r="AA101" s="36"/>
      <c r="AB101" s="36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5"/>
    </row>
    <row r="102" spans="1:64" s="9" customFormat="1" ht="15" customHeight="1">
      <c r="A102" s="83"/>
      <c r="B102" s="36"/>
      <c r="C102" s="36"/>
      <c r="D102" s="36"/>
      <c r="E102" s="23" t="s">
        <v>457</v>
      </c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6" t="s">
        <v>456</v>
      </c>
      <c r="W102" s="36"/>
      <c r="X102" s="36"/>
      <c r="Y102" s="36"/>
      <c r="Z102" s="36"/>
      <c r="AA102" s="36"/>
      <c r="AB102" s="36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  <c r="AN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5"/>
    </row>
    <row r="103" spans="1:64" s="9" customFormat="1" ht="15" customHeight="1">
      <c r="A103" s="83"/>
      <c r="B103" s="36"/>
      <c r="C103" s="36"/>
      <c r="D103" s="36"/>
      <c r="E103" s="23" t="s">
        <v>458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36" t="s">
        <v>456</v>
      </c>
      <c r="W103" s="36"/>
      <c r="X103" s="36"/>
      <c r="Y103" s="36"/>
      <c r="Z103" s="36"/>
      <c r="AA103" s="36"/>
      <c r="AB103" s="36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5"/>
    </row>
    <row r="104" spans="1:64" s="9" customFormat="1" ht="15" customHeight="1">
      <c r="A104" s="83"/>
      <c r="B104" s="36"/>
      <c r="C104" s="36"/>
      <c r="D104" s="36"/>
      <c r="E104" s="23" t="s">
        <v>459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36" t="s">
        <v>456</v>
      </c>
      <c r="W104" s="36"/>
      <c r="X104" s="36"/>
      <c r="Y104" s="36"/>
      <c r="Z104" s="36"/>
      <c r="AA104" s="36"/>
      <c r="AB104" s="36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5"/>
    </row>
    <row r="105" spans="1:64" s="9" customFormat="1" ht="12.75">
      <c r="A105" s="83" t="s">
        <v>460</v>
      </c>
      <c r="B105" s="36"/>
      <c r="C105" s="36"/>
      <c r="D105" s="36"/>
      <c r="E105" s="23" t="s">
        <v>461</v>
      </c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36" t="s">
        <v>456</v>
      </c>
      <c r="W105" s="36"/>
      <c r="X105" s="36"/>
      <c r="Y105" s="36"/>
      <c r="Z105" s="36"/>
      <c r="AA105" s="36"/>
      <c r="AB105" s="36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5"/>
    </row>
    <row r="106" spans="1:64" s="9" customFormat="1" ht="12.75">
      <c r="A106" s="83"/>
      <c r="B106" s="36"/>
      <c r="C106" s="36"/>
      <c r="D106" s="36"/>
      <c r="E106" s="23" t="s">
        <v>462</v>
      </c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36"/>
      <c r="W106" s="36"/>
      <c r="X106" s="36"/>
      <c r="Y106" s="36"/>
      <c r="Z106" s="36"/>
      <c r="AA106" s="36"/>
      <c r="AB106" s="36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5"/>
    </row>
    <row r="107" spans="1:64" s="9" customFormat="1" ht="12.75">
      <c r="A107" s="83" t="s">
        <v>142</v>
      </c>
      <c r="B107" s="36"/>
      <c r="C107" s="36"/>
      <c r="D107" s="36"/>
      <c r="E107" s="23" t="s">
        <v>463</v>
      </c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36"/>
      <c r="W107" s="36"/>
      <c r="X107" s="36"/>
      <c r="Y107" s="36"/>
      <c r="Z107" s="36"/>
      <c r="AA107" s="36"/>
      <c r="AB107" s="36"/>
      <c r="AC107" s="44"/>
      <c r="AD107" s="44"/>
      <c r="AE107" s="44"/>
      <c r="AF107" s="44"/>
      <c r="AG107" s="44"/>
      <c r="AH107" s="44"/>
      <c r="AI107" s="44"/>
      <c r="AJ107" s="44"/>
      <c r="AK107" s="44"/>
      <c r="AL107" s="44"/>
      <c r="AM107" s="44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5"/>
    </row>
    <row r="108" spans="1:64" s="9" customFormat="1" ht="12.75">
      <c r="A108" s="88"/>
      <c r="B108" s="60"/>
      <c r="C108" s="60"/>
      <c r="D108" s="60"/>
      <c r="E108" s="51" t="s">
        <v>464</v>
      </c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60"/>
      <c r="W108" s="60"/>
      <c r="X108" s="60"/>
      <c r="Y108" s="60"/>
      <c r="Z108" s="60"/>
      <c r="AA108" s="60"/>
      <c r="AB108" s="60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7"/>
    </row>
    <row r="109" spans="1:64" s="9" customFormat="1" ht="12.75">
      <c r="A109" s="83" t="s">
        <v>149</v>
      </c>
      <c r="B109" s="36"/>
      <c r="C109" s="36"/>
      <c r="D109" s="36"/>
      <c r="E109" s="23" t="s">
        <v>465</v>
      </c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70" t="s">
        <v>468</v>
      </c>
      <c r="W109" s="36"/>
      <c r="X109" s="36"/>
      <c r="Y109" s="36"/>
      <c r="Z109" s="36"/>
      <c r="AA109" s="36"/>
      <c r="AB109" s="36"/>
      <c r="AC109" s="44"/>
      <c r="AD109" s="44"/>
      <c r="AE109" s="44"/>
      <c r="AF109" s="44"/>
      <c r="AG109" s="44"/>
      <c r="AH109" s="44"/>
      <c r="AI109" s="44"/>
      <c r="AJ109" s="44"/>
      <c r="AK109" s="44"/>
      <c r="AL109" s="44"/>
      <c r="AM109" s="44"/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5"/>
    </row>
    <row r="110" spans="1:64" s="9" customFormat="1" ht="12.75">
      <c r="A110" s="83"/>
      <c r="B110" s="36"/>
      <c r="C110" s="36"/>
      <c r="D110" s="36"/>
      <c r="E110" s="23" t="s">
        <v>466</v>
      </c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70"/>
      <c r="W110" s="36"/>
      <c r="X110" s="36"/>
      <c r="Y110" s="36"/>
      <c r="Z110" s="36"/>
      <c r="AA110" s="36"/>
      <c r="AB110" s="36"/>
      <c r="AC110" s="44"/>
      <c r="AD110" s="44"/>
      <c r="AE110" s="44"/>
      <c r="AF110" s="44"/>
      <c r="AG110" s="44"/>
      <c r="AH110" s="44"/>
      <c r="AI110" s="44"/>
      <c r="AJ110" s="44"/>
      <c r="AK110" s="44"/>
      <c r="AL110" s="44"/>
      <c r="AM110" s="44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5"/>
    </row>
    <row r="111" spans="1:64" s="9" customFormat="1" ht="12.75">
      <c r="A111" s="83"/>
      <c r="B111" s="36"/>
      <c r="C111" s="36"/>
      <c r="D111" s="36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36"/>
      <c r="W111" s="36"/>
      <c r="X111" s="36"/>
      <c r="Y111" s="36"/>
      <c r="Z111" s="36"/>
      <c r="AA111" s="36"/>
      <c r="AB111" s="36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5"/>
    </row>
    <row r="112" spans="1:64" s="9" customFormat="1" ht="12.75">
      <c r="A112" s="83" t="s">
        <v>467</v>
      </c>
      <c r="B112" s="36"/>
      <c r="C112" s="36"/>
      <c r="D112" s="36"/>
      <c r="E112" s="23" t="s">
        <v>449</v>
      </c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36" t="s">
        <v>456</v>
      </c>
      <c r="W112" s="36"/>
      <c r="X112" s="36"/>
      <c r="Y112" s="36"/>
      <c r="Z112" s="36"/>
      <c r="AA112" s="36"/>
      <c r="AB112" s="36"/>
      <c r="AC112" s="44"/>
      <c r="AD112" s="44"/>
      <c r="AE112" s="44"/>
      <c r="AF112" s="44"/>
      <c r="AG112" s="44"/>
      <c r="AH112" s="44"/>
      <c r="AI112" s="44"/>
      <c r="AJ112" s="44"/>
      <c r="AK112" s="44"/>
      <c r="AL112" s="44"/>
      <c r="AM112" s="44"/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5"/>
    </row>
    <row r="113" spans="1:64" s="9" customFormat="1" ht="12.75">
      <c r="A113" s="83" t="s">
        <v>151</v>
      </c>
      <c r="B113" s="36"/>
      <c r="C113" s="36"/>
      <c r="D113" s="36"/>
      <c r="E113" s="23" t="s">
        <v>469</v>
      </c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70" t="s">
        <v>472</v>
      </c>
      <c r="W113" s="36"/>
      <c r="X113" s="36"/>
      <c r="Y113" s="36"/>
      <c r="Z113" s="36"/>
      <c r="AA113" s="36"/>
      <c r="AB113" s="36"/>
      <c r="AC113" s="44"/>
      <c r="AD113" s="44"/>
      <c r="AE113" s="44"/>
      <c r="AF113" s="44"/>
      <c r="AG113" s="44"/>
      <c r="AH113" s="44"/>
      <c r="AI113" s="44"/>
      <c r="AJ113" s="44"/>
      <c r="AK113" s="44"/>
      <c r="AL113" s="44"/>
      <c r="AM113" s="44"/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5"/>
    </row>
    <row r="114" spans="1:64" s="9" customFormat="1" ht="12.75">
      <c r="A114" s="83"/>
      <c r="B114" s="36"/>
      <c r="C114" s="36"/>
      <c r="D114" s="36"/>
      <c r="E114" s="23" t="s">
        <v>470</v>
      </c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36"/>
      <c r="W114" s="36"/>
      <c r="X114" s="36"/>
      <c r="Y114" s="36"/>
      <c r="Z114" s="36"/>
      <c r="AA114" s="36"/>
      <c r="AB114" s="36"/>
      <c r="AC114" s="44"/>
      <c r="AD114" s="44"/>
      <c r="AE114" s="44"/>
      <c r="AF114" s="44"/>
      <c r="AG114" s="44"/>
      <c r="AH114" s="44"/>
      <c r="AI114" s="44"/>
      <c r="AJ114" s="44"/>
      <c r="AK114" s="44"/>
      <c r="AL114" s="44"/>
      <c r="AM114" s="44"/>
      <c r="AN114" s="44"/>
      <c r="AO114" s="44"/>
      <c r="AP114" s="44"/>
      <c r="AQ114" s="44"/>
      <c r="AR114" s="44"/>
      <c r="AS114" s="4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  <c r="BF114" s="44"/>
      <c r="BG114" s="44"/>
      <c r="BH114" s="44"/>
      <c r="BI114" s="44"/>
      <c r="BJ114" s="44"/>
      <c r="BK114" s="44"/>
      <c r="BL114" s="45"/>
    </row>
    <row r="115" spans="1:64" s="9" customFormat="1" ht="12.75">
      <c r="A115" s="83"/>
      <c r="B115" s="36"/>
      <c r="C115" s="36"/>
      <c r="D115" s="36"/>
      <c r="E115" s="23" t="s">
        <v>471</v>
      </c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36"/>
      <c r="W115" s="36"/>
      <c r="X115" s="36"/>
      <c r="Y115" s="36"/>
      <c r="Z115" s="36"/>
      <c r="AA115" s="36"/>
      <c r="AB115" s="36"/>
      <c r="AC115" s="44"/>
      <c r="AD115" s="44"/>
      <c r="AE115" s="44"/>
      <c r="AF115" s="44"/>
      <c r="AG115" s="44"/>
      <c r="AH115" s="44"/>
      <c r="AI115" s="44"/>
      <c r="AJ115" s="44"/>
      <c r="AK115" s="44"/>
      <c r="AL115" s="44"/>
      <c r="AM115" s="44"/>
      <c r="AN115" s="44"/>
      <c r="AO115" s="44"/>
      <c r="AP115" s="44"/>
      <c r="AQ115" s="44"/>
      <c r="AR115" s="44"/>
      <c r="AS115" s="4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  <c r="BF115" s="44"/>
      <c r="BG115" s="44"/>
      <c r="BH115" s="44"/>
      <c r="BI115" s="44"/>
      <c r="BJ115" s="44"/>
      <c r="BK115" s="44"/>
      <c r="BL115" s="45"/>
    </row>
    <row r="116" spans="1:64" s="9" customFormat="1" ht="12.75" customHeight="1">
      <c r="A116" s="83"/>
      <c r="B116" s="36"/>
      <c r="C116" s="36"/>
      <c r="D116" s="36"/>
      <c r="E116" s="23" t="s">
        <v>473</v>
      </c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70" t="s">
        <v>472</v>
      </c>
      <c r="W116" s="70"/>
      <c r="X116" s="70"/>
      <c r="Y116" s="70"/>
      <c r="Z116" s="70"/>
      <c r="AA116" s="70"/>
      <c r="AB116" s="70"/>
      <c r="AC116" s="44"/>
      <c r="AD116" s="44"/>
      <c r="AE116" s="44"/>
      <c r="AF116" s="44"/>
      <c r="AG116" s="44"/>
      <c r="AH116" s="44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  <c r="BF116" s="44"/>
      <c r="BG116" s="44"/>
      <c r="BH116" s="44"/>
      <c r="BI116" s="44"/>
      <c r="BJ116" s="44"/>
      <c r="BK116" s="44"/>
      <c r="BL116" s="45"/>
    </row>
    <row r="117" spans="1:64" s="9" customFormat="1" ht="12.75">
      <c r="A117" s="83"/>
      <c r="B117" s="36"/>
      <c r="C117" s="36"/>
      <c r="D117" s="36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70"/>
      <c r="W117" s="70"/>
      <c r="X117" s="70"/>
      <c r="Y117" s="70"/>
      <c r="Z117" s="70"/>
      <c r="AA117" s="70"/>
      <c r="AB117" s="70"/>
      <c r="AC117" s="44"/>
      <c r="AD117" s="44"/>
      <c r="AE117" s="44"/>
      <c r="AF117" s="44"/>
      <c r="AG117" s="44"/>
      <c r="AH117" s="4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  <c r="BF117" s="44"/>
      <c r="BG117" s="44"/>
      <c r="BH117" s="44"/>
      <c r="BI117" s="44"/>
      <c r="BJ117" s="44"/>
      <c r="BK117" s="44"/>
      <c r="BL117" s="45"/>
    </row>
    <row r="118" spans="1:64" s="9" customFormat="1" ht="12.75" customHeight="1">
      <c r="A118" s="83"/>
      <c r="B118" s="36"/>
      <c r="C118" s="36"/>
      <c r="D118" s="36"/>
      <c r="E118" s="23" t="s">
        <v>474</v>
      </c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70" t="s">
        <v>472</v>
      </c>
      <c r="W118" s="70"/>
      <c r="X118" s="70"/>
      <c r="Y118" s="70"/>
      <c r="Z118" s="70"/>
      <c r="AA118" s="70"/>
      <c r="AB118" s="70"/>
      <c r="AC118" s="44"/>
      <c r="AD118" s="44"/>
      <c r="AE118" s="44"/>
      <c r="AF118" s="44"/>
      <c r="AG118" s="44"/>
      <c r="AH118" s="44"/>
      <c r="AI118" s="44"/>
      <c r="AJ118" s="44"/>
      <c r="AK118" s="44"/>
      <c r="AL118" s="44"/>
      <c r="AM118" s="44"/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5"/>
    </row>
    <row r="119" spans="1:64" s="9" customFormat="1" ht="12.75">
      <c r="A119" s="88"/>
      <c r="B119" s="60"/>
      <c r="C119" s="60"/>
      <c r="D119" s="60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75"/>
      <c r="W119" s="75"/>
      <c r="X119" s="75"/>
      <c r="Y119" s="75"/>
      <c r="Z119" s="75"/>
      <c r="AA119" s="75"/>
      <c r="AB119" s="75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/>
      <c r="BD119" s="46"/>
      <c r="BE119" s="46"/>
      <c r="BF119" s="46"/>
      <c r="BG119" s="46"/>
      <c r="BH119" s="46"/>
      <c r="BI119" s="46"/>
      <c r="BJ119" s="46"/>
      <c r="BK119" s="46"/>
      <c r="BL119" s="47"/>
    </row>
    <row r="120" s="9" customFormat="1" ht="12.75"/>
    <row r="121" spans="1:18" s="9" customFormat="1" ht="12.7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="3" customFormat="1" ht="12" customHeight="1">
      <c r="A122" s="3" t="s">
        <v>475</v>
      </c>
    </row>
    <row r="123" s="3" customFormat="1" ht="12" customHeight="1">
      <c r="A123" s="3" t="s">
        <v>476</v>
      </c>
    </row>
    <row r="124" s="3" customFormat="1" ht="12" customHeight="1">
      <c r="A124" s="3" t="s">
        <v>477</v>
      </c>
    </row>
    <row r="125" s="3" customFormat="1" ht="12" customHeight="1">
      <c r="A125" s="3" t="s">
        <v>478</v>
      </c>
    </row>
    <row r="126" s="3" customFormat="1" ht="11.25"/>
    <row r="128" spans="1:64" s="9" customFormat="1" ht="12.75">
      <c r="A128" s="9" t="s">
        <v>480</v>
      </c>
      <c r="B128" s="11"/>
      <c r="C128" s="11"/>
      <c r="D128" s="11"/>
      <c r="E128" s="11"/>
      <c r="F128" s="11"/>
      <c r="G128" s="11"/>
      <c r="H128" s="11"/>
      <c r="I128" s="89" t="s">
        <v>481</v>
      </c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  <c r="AA128" s="89"/>
      <c r="AB128" s="89"/>
      <c r="AC128" s="89"/>
      <c r="AD128" s="89"/>
      <c r="AE128" s="89"/>
      <c r="AF128" s="89"/>
      <c r="AG128" s="89"/>
      <c r="AH128" s="89"/>
      <c r="AI128" s="89"/>
      <c r="AJ128" s="89"/>
      <c r="AK128" s="89"/>
      <c r="AL128" s="89"/>
      <c r="AM128" s="89"/>
      <c r="AN128" s="89"/>
      <c r="AO128" s="89"/>
      <c r="AP128" s="89"/>
      <c r="AQ128" s="89"/>
      <c r="AR128" s="89"/>
      <c r="AS128" s="89"/>
      <c r="AT128" s="89"/>
      <c r="AU128" s="89"/>
      <c r="AV128" s="89"/>
      <c r="AW128" s="89"/>
      <c r="AX128" s="89"/>
      <c r="AY128" s="89"/>
      <c r="AZ128" s="89"/>
      <c r="BA128" s="89"/>
      <c r="BB128" s="89"/>
      <c r="BC128" s="89"/>
      <c r="BD128" s="89"/>
      <c r="BE128" s="89"/>
      <c r="BF128" s="89"/>
      <c r="BG128" s="89"/>
      <c r="BH128" s="89"/>
      <c r="BI128" s="89"/>
      <c r="BJ128" s="89"/>
      <c r="BK128" s="89"/>
      <c r="BL128" s="89"/>
    </row>
    <row r="129" spans="2:64" s="9" customFormat="1" ht="12.75">
      <c r="B129" s="11"/>
      <c r="C129" s="11"/>
      <c r="D129" s="11"/>
      <c r="E129" s="11"/>
      <c r="F129" s="11"/>
      <c r="G129" s="11"/>
      <c r="H129" s="11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  <c r="AA129" s="89"/>
      <c r="AB129" s="89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</row>
    <row r="130" spans="1:64" s="9" customFormat="1" ht="12.75">
      <c r="A130" s="11"/>
      <c r="B130" s="11"/>
      <c r="C130" s="11"/>
      <c r="D130" s="11"/>
      <c r="E130" s="11"/>
      <c r="F130" s="11"/>
      <c r="G130" s="11"/>
      <c r="H130" s="11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  <c r="AK130" s="89"/>
      <c r="AL130" s="89"/>
      <c r="AM130" s="89"/>
      <c r="AN130" s="89"/>
      <c r="AO130" s="89"/>
      <c r="AP130" s="89"/>
      <c r="AQ130" s="89"/>
      <c r="AR130" s="89"/>
      <c r="AS130" s="89"/>
      <c r="AT130" s="89"/>
      <c r="AU130" s="89"/>
      <c r="AV130" s="89"/>
      <c r="AW130" s="89"/>
      <c r="AX130" s="89"/>
      <c r="AY130" s="89"/>
      <c r="AZ130" s="89"/>
      <c r="BA130" s="89"/>
      <c r="BB130" s="89"/>
      <c r="BC130" s="89"/>
      <c r="BD130" s="89"/>
      <c r="BE130" s="89"/>
      <c r="BF130" s="89"/>
      <c r="BG130" s="89"/>
      <c r="BH130" s="89"/>
      <c r="BI130" s="89"/>
      <c r="BJ130" s="89"/>
      <c r="BK130" s="89"/>
      <c r="BL130" s="89"/>
    </row>
    <row r="131" spans="9:64" s="9" customFormat="1" ht="12.75">
      <c r="I131" s="89" t="s">
        <v>479</v>
      </c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  <c r="AA131" s="89"/>
      <c r="AB131" s="89"/>
      <c r="AC131" s="89"/>
      <c r="AD131" s="89"/>
      <c r="AE131" s="89"/>
      <c r="AF131" s="89"/>
      <c r="AG131" s="89"/>
      <c r="AH131" s="89"/>
      <c r="AI131" s="89"/>
      <c r="AJ131" s="89"/>
      <c r="AK131" s="89"/>
      <c r="AL131" s="89"/>
      <c r="AM131" s="89"/>
      <c r="AN131" s="89"/>
      <c r="AO131" s="89"/>
      <c r="AP131" s="89"/>
      <c r="AQ131" s="89"/>
      <c r="AR131" s="89"/>
      <c r="AS131" s="89"/>
      <c r="AT131" s="89"/>
      <c r="AU131" s="89"/>
      <c r="AV131" s="89"/>
      <c r="AW131" s="89"/>
      <c r="AX131" s="89"/>
      <c r="AY131" s="89"/>
      <c r="AZ131" s="89"/>
      <c r="BA131" s="89"/>
      <c r="BB131" s="89"/>
      <c r="BC131" s="89"/>
      <c r="BD131" s="89"/>
      <c r="BE131" s="89"/>
      <c r="BF131" s="89"/>
      <c r="BG131" s="89"/>
      <c r="BH131" s="89"/>
      <c r="BI131" s="89"/>
      <c r="BJ131" s="89"/>
      <c r="BK131" s="89"/>
      <c r="BL131" s="89"/>
    </row>
    <row r="132" spans="9:64" s="9" customFormat="1" ht="12.75"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  <c r="AK132" s="89"/>
      <c r="AL132" s="89"/>
      <c r="AM132" s="89"/>
      <c r="AN132" s="89"/>
      <c r="AO132" s="89"/>
      <c r="AP132" s="89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89"/>
      <c r="BC132" s="89"/>
      <c r="BD132" s="89"/>
      <c r="BE132" s="89"/>
      <c r="BF132" s="89"/>
      <c r="BG132" s="89"/>
      <c r="BH132" s="89"/>
      <c r="BI132" s="89"/>
      <c r="BJ132" s="89"/>
      <c r="BK132" s="89"/>
      <c r="BL132" s="89"/>
    </row>
    <row r="133" spans="9:64" s="9" customFormat="1" ht="12.75"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  <c r="AK133" s="89"/>
      <c r="AL133" s="89"/>
      <c r="AM133" s="89"/>
      <c r="AN133" s="89"/>
      <c r="AO133" s="89"/>
      <c r="AP133" s="89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89"/>
      <c r="BC133" s="89"/>
      <c r="BD133" s="89"/>
      <c r="BE133" s="89"/>
      <c r="BF133" s="89"/>
      <c r="BG133" s="89"/>
      <c r="BH133" s="89"/>
      <c r="BI133" s="89"/>
      <c r="BJ133" s="89"/>
      <c r="BK133" s="89"/>
      <c r="BL133" s="89"/>
    </row>
  </sheetData>
  <sheetProtection/>
  <mergeCells count="414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E110:U110"/>
    <mergeCell ref="AI12:AN14"/>
    <mergeCell ref="AO12:AT14"/>
    <mergeCell ref="AU12:AZ14"/>
    <mergeCell ref="BA12:BF14"/>
    <mergeCell ref="E104:U104"/>
    <mergeCell ref="V107:AB108"/>
    <mergeCell ref="E98:U98"/>
    <mergeCell ref="AC92:AH94"/>
    <mergeCell ref="V99:AB100"/>
    <mergeCell ref="A113:D119"/>
    <mergeCell ref="E114:U114"/>
    <mergeCell ref="E115:U115"/>
    <mergeCell ref="E116:U116"/>
    <mergeCell ref="E118:U118"/>
    <mergeCell ref="E109:U109"/>
    <mergeCell ref="E111:U111"/>
    <mergeCell ref="E112:U112"/>
    <mergeCell ref="E117:U117"/>
    <mergeCell ref="A109:D111"/>
    <mergeCell ref="A97:D98"/>
    <mergeCell ref="A105:D106"/>
    <mergeCell ref="A107:D108"/>
    <mergeCell ref="E101:U101"/>
    <mergeCell ref="E102:U102"/>
    <mergeCell ref="E103:U103"/>
    <mergeCell ref="A99:D104"/>
    <mergeCell ref="V105:AB106"/>
    <mergeCell ref="V97:AB98"/>
    <mergeCell ref="AC97:AH98"/>
    <mergeCell ref="E99:U99"/>
    <mergeCell ref="E100:U100"/>
    <mergeCell ref="A92:D94"/>
    <mergeCell ref="A95:D96"/>
    <mergeCell ref="V95:AB96"/>
    <mergeCell ref="AC95:AH96"/>
    <mergeCell ref="AC105:AH106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AI90:AN91"/>
    <mergeCell ref="AO90:AT91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113:BL115"/>
    <mergeCell ref="BA83:BF84"/>
    <mergeCell ref="AU109:AZ111"/>
    <mergeCell ref="BA109:BF111"/>
    <mergeCell ref="AU107:AZ108"/>
    <mergeCell ref="BA107:BF108"/>
    <mergeCell ref="AU88:AZ89"/>
    <mergeCell ref="BA88:BF89"/>
    <mergeCell ref="BG92:BL94"/>
    <mergeCell ref="BG95:BL96"/>
    <mergeCell ref="AI81:AN82"/>
    <mergeCell ref="AO81:AT82"/>
    <mergeCell ref="BG109:BL111"/>
    <mergeCell ref="E84:U84"/>
    <mergeCell ref="E85:U85"/>
    <mergeCell ref="E86:U86"/>
    <mergeCell ref="AC109:AH111"/>
    <mergeCell ref="E94:U94"/>
    <mergeCell ref="E95:U95"/>
    <mergeCell ref="E96:U96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V81:AB82"/>
    <mergeCell ref="AC81:AH82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AI118:AN119"/>
    <mergeCell ref="AO118:AT119"/>
    <mergeCell ref="E71:U71"/>
    <mergeCell ref="V69:AB72"/>
    <mergeCell ref="E76:U76"/>
    <mergeCell ref="E77:U77"/>
    <mergeCell ref="E78:U78"/>
    <mergeCell ref="A73:D78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9:U69"/>
    <mergeCell ref="E70:U70"/>
    <mergeCell ref="BG116:BL117"/>
    <mergeCell ref="BG107:BL108"/>
    <mergeCell ref="E66:U66"/>
    <mergeCell ref="E67:U67"/>
    <mergeCell ref="E68:U68"/>
    <mergeCell ref="AU65:AZ66"/>
    <mergeCell ref="E73:U73"/>
    <mergeCell ref="E74:U74"/>
    <mergeCell ref="E75:U75"/>
    <mergeCell ref="BA116:BF117"/>
    <mergeCell ref="A12:D53"/>
    <mergeCell ref="AO67:AT68"/>
    <mergeCell ref="E50:U50"/>
    <mergeCell ref="E51:U51"/>
    <mergeCell ref="E52:U52"/>
    <mergeCell ref="E32:U32"/>
    <mergeCell ref="E63:U63"/>
    <mergeCell ref="E64:U64"/>
    <mergeCell ref="E65:U65"/>
    <mergeCell ref="A54:D64"/>
    <mergeCell ref="BA65:BF66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I65:AN66"/>
    <mergeCell ref="AO65:AT66"/>
    <mergeCell ref="V65:AB66"/>
    <mergeCell ref="E46:U46"/>
    <mergeCell ref="E47:U47"/>
    <mergeCell ref="E48:U48"/>
    <mergeCell ref="E49:U49"/>
    <mergeCell ref="E57:U57"/>
    <mergeCell ref="E60:U60"/>
    <mergeCell ref="E61:U61"/>
    <mergeCell ref="BA69:BF72"/>
    <mergeCell ref="BG69:BL72"/>
    <mergeCell ref="AO63:AT64"/>
    <mergeCell ref="AU63:AZ64"/>
    <mergeCell ref="BA63:BF64"/>
    <mergeCell ref="AC65:AH66"/>
    <mergeCell ref="AC69:AH72"/>
    <mergeCell ref="BA67:BF68"/>
    <mergeCell ref="BG67:BL68"/>
    <mergeCell ref="BG63:BL64"/>
    <mergeCell ref="AI63:AN64"/>
    <mergeCell ref="AU69:AZ72"/>
    <mergeCell ref="E39:U39"/>
    <mergeCell ref="E40:U40"/>
    <mergeCell ref="E41:U41"/>
    <mergeCell ref="E43:U43"/>
    <mergeCell ref="E44:U44"/>
    <mergeCell ref="E45:U45"/>
    <mergeCell ref="AI69:AN72"/>
    <mergeCell ref="AO69:AT72"/>
    <mergeCell ref="AC79:AH80"/>
    <mergeCell ref="AI79:AN80"/>
    <mergeCell ref="AO79:AT80"/>
    <mergeCell ref="AU79:AZ80"/>
    <mergeCell ref="V73:AB78"/>
    <mergeCell ref="AC73:AH78"/>
    <mergeCell ref="AI73:AN78"/>
    <mergeCell ref="AO73:AT78"/>
    <mergeCell ref="AU73:AZ78"/>
    <mergeCell ref="BA79:BF80"/>
    <mergeCell ref="BG79:BL80"/>
    <mergeCell ref="E29:U29"/>
    <mergeCell ref="E30:U30"/>
    <mergeCell ref="E31:U31"/>
    <mergeCell ref="AC34:AH53"/>
    <mergeCell ref="AI34:AN53"/>
    <mergeCell ref="BA73:BF78"/>
    <mergeCell ref="BG73:BL78"/>
    <mergeCell ref="V79:AB80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18:U18"/>
    <mergeCell ref="E19:U19"/>
    <mergeCell ref="E20:U20"/>
    <mergeCell ref="AI54:AN55"/>
    <mergeCell ref="AO54:AT55"/>
    <mergeCell ref="E58:U58"/>
    <mergeCell ref="E25:U2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AU56:AZ56"/>
    <mergeCell ref="BA56:BF56"/>
    <mergeCell ref="AU57:AZ59"/>
    <mergeCell ref="V63:AB64"/>
    <mergeCell ref="AC63:AH64"/>
    <mergeCell ref="E12:U12"/>
    <mergeCell ref="E13:U13"/>
    <mergeCell ref="E14:U14"/>
    <mergeCell ref="E42:U42"/>
    <mergeCell ref="E35:U35"/>
    <mergeCell ref="V57:AB59"/>
    <mergeCell ref="AU83:AZ84"/>
    <mergeCell ref="BA60:BF62"/>
    <mergeCell ref="E15:U15"/>
    <mergeCell ref="E16:U16"/>
    <mergeCell ref="E17:U17"/>
    <mergeCell ref="BA54:BF55"/>
    <mergeCell ref="AU81:AZ82"/>
    <mergeCell ref="BA81:BF82"/>
    <mergeCell ref="E79:U79"/>
    <mergeCell ref="E62:U62"/>
    <mergeCell ref="AC85:AH86"/>
    <mergeCell ref="AI85:AN86"/>
    <mergeCell ref="BG83:BL84"/>
    <mergeCell ref="V85:AB86"/>
    <mergeCell ref="AO85:AT86"/>
    <mergeCell ref="AU85:AZ86"/>
    <mergeCell ref="BA85:BF86"/>
    <mergeCell ref="BG85:BL86"/>
    <mergeCell ref="V83:AB84"/>
    <mergeCell ref="AC83:AH84"/>
    <mergeCell ref="BG88:BL89"/>
    <mergeCell ref="AU90:AZ91"/>
    <mergeCell ref="BA90:BF91"/>
    <mergeCell ref="BG90:BL91"/>
    <mergeCell ref="V90:AB91"/>
    <mergeCell ref="V92:AB94"/>
    <mergeCell ref="AI92:AN94"/>
    <mergeCell ref="AO92:AT94"/>
    <mergeCell ref="AU92:AZ94"/>
    <mergeCell ref="AI95:AN96"/>
    <mergeCell ref="AO95:AT96"/>
    <mergeCell ref="AC90:AH91"/>
    <mergeCell ref="AI97:AN98"/>
    <mergeCell ref="AO97:AT98"/>
    <mergeCell ref="AU97:AZ98"/>
    <mergeCell ref="AU99:AZ100"/>
    <mergeCell ref="BG97:BL98"/>
    <mergeCell ref="BA99:BF100"/>
    <mergeCell ref="BG99:BL100"/>
    <mergeCell ref="BA92:BF94"/>
    <mergeCell ref="AU95:AZ96"/>
    <mergeCell ref="BA95:BF96"/>
    <mergeCell ref="AI105:AN106"/>
    <mergeCell ref="AO105:AT106"/>
    <mergeCell ref="AU105:AZ106"/>
    <mergeCell ref="BA105:BF106"/>
    <mergeCell ref="AO104:AT104"/>
    <mergeCell ref="AU104:AZ104"/>
    <mergeCell ref="AU112:AZ112"/>
    <mergeCell ref="BA112:BF112"/>
    <mergeCell ref="V113:AB115"/>
    <mergeCell ref="AC113:AH115"/>
    <mergeCell ref="A112:D112"/>
    <mergeCell ref="E113:U113"/>
    <mergeCell ref="V112:AB112"/>
    <mergeCell ref="AC112:AH112"/>
    <mergeCell ref="AI112:AN112"/>
    <mergeCell ref="AO112:AT112"/>
    <mergeCell ref="AI113:AN115"/>
    <mergeCell ref="AO113:AT115"/>
    <mergeCell ref="BG112:BL112"/>
    <mergeCell ref="E108:U108"/>
    <mergeCell ref="BG105:BL106"/>
    <mergeCell ref="BA103:BF103"/>
    <mergeCell ref="BG103:BL103"/>
    <mergeCell ref="V104:AB104"/>
    <mergeCell ref="AC104:AH104"/>
    <mergeCell ref="AI104:AN104"/>
    <mergeCell ref="AC101:AH101"/>
    <mergeCell ref="BA104:BF104"/>
    <mergeCell ref="BG104:BL104"/>
    <mergeCell ref="V103:AB103"/>
    <mergeCell ref="AC103:AH103"/>
    <mergeCell ref="AI103:AN103"/>
    <mergeCell ref="AO103:AT103"/>
    <mergeCell ref="AU103:AZ103"/>
    <mergeCell ref="AO99:AT100"/>
    <mergeCell ref="BG101:BL101"/>
    <mergeCell ref="V102:AB102"/>
    <mergeCell ref="AC102:AH102"/>
    <mergeCell ref="AI102:AN102"/>
    <mergeCell ref="AO102:AT102"/>
    <mergeCell ref="AU102:AZ102"/>
    <mergeCell ref="BA102:BF102"/>
    <mergeCell ref="BG102:BL102"/>
    <mergeCell ref="V101:AB101"/>
    <mergeCell ref="E83:U83"/>
    <mergeCell ref="AI101:AN101"/>
    <mergeCell ref="AO101:AT101"/>
    <mergeCell ref="AU101:AZ101"/>
    <mergeCell ref="BA101:BF101"/>
    <mergeCell ref="E97:U97"/>
    <mergeCell ref="E93:U93"/>
    <mergeCell ref="BA97:BF98"/>
    <mergeCell ref="AC99:AH100"/>
    <mergeCell ref="AI99:AN100"/>
    <mergeCell ref="AI87:AN87"/>
    <mergeCell ref="AO87:AT87"/>
    <mergeCell ref="AU87:AZ87"/>
    <mergeCell ref="BA87:BF87"/>
    <mergeCell ref="BG87:BL87"/>
    <mergeCell ref="BG57:BL59"/>
    <mergeCell ref="BG65:BL66"/>
    <mergeCell ref="BG81:BL82"/>
    <mergeCell ref="AI83:AN84"/>
    <mergeCell ref="AO83:AT84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  <ignoredErrors>
    <ignoredError sqref="AC57 AO58:BF59 AP57:AZ57 BB57:BF57" formulaRange="1"/>
    <ignoredError sqref="AO60 BA60 BA63 AO63" formula="1"/>
    <ignoredError sqref="BA57 AO5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Борисов Александр Иванович</cp:lastModifiedBy>
  <cp:lastPrinted>2019-04-15T06:42:21Z</cp:lastPrinted>
  <dcterms:created xsi:type="dcterms:W3CDTF">2004-09-19T06:34:55Z</dcterms:created>
  <dcterms:modified xsi:type="dcterms:W3CDTF">2020-05-15T13:28:38Z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