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k\Борисов\РАБОТА\2015\стандарт 2015\факт\"/>
    </mc:Choice>
  </mc:AlternateContent>
  <bookViews>
    <workbookView xWindow="0" yWindow="0" windowWidth="13530" windowHeight="1222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D62" i="1" l="1"/>
  <c r="G61" i="1"/>
  <c r="G54" i="1"/>
  <c r="E57" i="1"/>
  <c r="G57" i="1" s="1"/>
  <c r="D28" i="1"/>
  <c r="E37" i="1"/>
  <c r="G37" i="1"/>
  <c r="G25" i="1"/>
  <c r="G33" i="1"/>
  <c r="D37" i="1"/>
  <c r="G38" i="1"/>
  <c r="D38" i="1" s="1"/>
  <c r="G26" i="1"/>
  <c r="E59" i="1"/>
  <c r="D58" i="1"/>
  <c r="D44" i="1"/>
  <c r="D34" i="1"/>
  <c r="D30" i="1"/>
  <c r="H26" i="1"/>
  <c r="H37" i="1" s="1"/>
  <c r="D26" i="1"/>
  <c r="D57" i="1" l="1"/>
  <c r="G53" i="1"/>
  <c r="H54" i="1"/>
  <c r="H53" i="1" s="1"/>
  <c r="D53" i="1" s="1"/>
  <c r="D59" i="1" s="1"/>
  <c r="G59" i="1"/>
  <c r="H35" i="1"/>
  <c r="E35" i="1"/>
  <c r="D33" i="1"/>
  <c r="G35" i="1"/>
  <c r="D25" i="1"/>
  <c r="D35" i="1" s="1"/>
  <c r="H61" i="1" l="1"/>
  <c r="D61" i="1" s="1"/>
  <c r="H59" i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<sst xmlns="http://schemas.openxmlformats.org/spreadsheetml/2006/main" count="92" uniqueCount="73">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</sst>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7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0" fillId="0" borderId="1" xfId="0" applyFont="1" applyBorder="1" applyAlignment="1">
      <alignment horizontal="center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0" fontId="8" fillId="0" borderId="2" xfId="1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topLeftCell="A39" zoomScaleSheetLayoutView="100" workbookViewId="0">
      <selection activeCell="D58" sqref="D58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58" t="s">
        <v>68</v>
      </c>
      <c r="F3" s="58"/>
      <c r="G3" s="58"/>
      <c r="H3" s="58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58" t="s">
        <v>67</v>
      </c>
      <c r="G4" s="58"/>
      <c r="H4" s="58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60" t="s">
        <v>1</v>
      </c>
      <c r="E6" s="60"/>
      <c r="F6" s="60"/>
      <c r="G6" s="60"/>
      <c r="H6" s="60"/>
      <c r="I6" s="1"/>
      <c r="J6" s="1"/>
      <c r="K6" s="1"/>
      <c r="L6" s="1"/>
      <c r="M6" s="1"/>
    </row>
    <row r="8" spans="1:13" x14ac:dyDescent="0.2">
      <c r="B8" s="61" t="s">
        <v>69</v>
      </c>
      <c r="C8" s="61"/>
      <c r="D8" s="61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49" t="s">
        <v>2</v>
      </c>
      <c r="C9" s="49"/>
      <c r="D9" s="49"/>
      <c r="I9" s="58"/>
      <c r="J9" s="58"/>
      <c r="K9" s="58"/>
      <c r="L9" s="58"/>
      <c r="M9" s="58"/>
    </row>
    <row r="10" spans="1:13" ht="12.75" customHeight="1" x14ac:dyDescent="0.2">
      <c r="B10" s="61" t="s">
        <v>70</v>
      </c>
      <c r="C10" s="61"/>
      <c r="D10" s="61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49" t="s">
        <v>3</v>
      </c>
      <c r="C11" s="49"/>
      <c r="D11" s="49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52"/>
      <c r="F12" s="52"/>
      <c r="G12" s="52"/>
      <c r="H12" s="52"/>
      <c r="I12" s="9"/>
    </row>
    <row r="13" spans="1:13" ht="39.950000000000003" customHeight="1" x14ac:dyDescent="0.2">
      <c r="A13" s="53" t="s">
        <v>4</v>
      </c>
      <c r="B13" s="54"/>
      <c r="C13" s="54"/>
      <c r="D13" s="54"/>
      <c r="E13" s="54"/>
      <c r="F13" s="54"/>
      <c r="G13" s="54"/>
      <c r="H13" s="55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56" t="s">
        <v>5</v>
      </c>
      <c r="C15" s="57" t="s">
        <v>6</v>
      </c>
      <c r="D15" s="57"/>
      <c r="E15" s="47"/>
      <c r="F15" s="47"/>
      <c r="G15" s="48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56"/>
      <c r="C16" s="57" t="s">
        <v>7</v>
      </c>
      <c r="D16" s="57"/>
      <c r="E16" s="62" t="s">
        <v>71</v>
      </c>
      <c r="F16" s="63"/>
      <c r="G16" s="64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50" t="s">
        <v>8</v>
      </c>
      <c r="C17" s="50"/>
      <c r="D17" s="50"/>
      <c r="E17" s="65">
        <v>42429</v>
      </c>
      <c r="F17" s="66"/>
      <c r="G17" s="67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50" t="s">
        <v>9</v>
      </c>
      <c r="C18" s="50"/>
      <c r="D18" s="50"/>
      <c r="E18" s="47" t="s">
        <v>72</v>
      </c>
      <c r="F18" s="47"/>
      <c r="G18" s="48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51" t="s">
        <v>10</v>
      </c>
      <c r="B20" s="51"/>
      <c r="C20" s="51"/>
      <c r="D20" s="51"/>
      <c r="E20" s="51"/>
      <c r="F20" s="51"/>
      <c r="G20" s="15">
        <v>2015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39" t="s">
        <v>14</v>
      </c>
      <c r="C23" s="39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22">
        <v>1</v>
      </c>
      <c r="B24" s="40">
        <v>2</v>
      </c>
      <c r="C24" s="41"/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3"/>
      <c r="J24" s="23"/>
      <c r="K24" s="23"/>
      <c r="L24" s="23"/>
      <c r="M24" s="23"/>
    </row>
    <row r="25" spans="1:13" ht="15" customHeight="1" x14ac:dyDescent="0.25">
      <c r="A25" s="24">
        <v>1</v>
      </c>
      <c r="B25" s="36" t="s">
        <v>20</v>
      </c>
      <c r="C25" s="37"/>
      <c r="D25" s="68">
        <f>E25+G25</f>
        <v>656.96968100000004</v>
      </c>
      <c r="E25" s="73">
        <v>107.399502</v>
      </c>
      <c r="F25" s="68"/>
      <c r="G25" s="73">
        <f>G33</f>
        <v>549.57017900000005</v>
      </c>
      <c r="H25" s="73"/>
      <c r="I25" s="23"/>
      <c r="J25" s="23"/>
      <c r="K25" s="23"/>
      <c r="L25" s="23"/>
      <c r="M25" s="23"/>
    </row>
    <row r="26" spans="1:13" ht="15" customHeight="1" x14ac:dyDescent="0.25">
      <c r="A26" s="25" t="s">
        <v>21</v>
      </c>
      <c r="B26" s="36" t="s">
        <v>22</v>
      </c>
      <c r="C26" s="37"/>
      <c r="D26" s="68">
        <f>G26+H26</f>
        <v>466.48844829999996</v>
      </c>
      <c r="E26" s="73"/>
      <c r="F26" s="68"/>
      <c r="G26" s="73">
        <f>G28</f>
        <v>103.7912547</v>
      </c>
      <c r="H26" s="73">
        <f>H30</f>
        <v>362.69719359999999</v>
      </c>
      <c r="I26" s="23"/>
      <c r="J26" s="23"/>
      <c r="K26" s="23"/>
      <c r="L26" s="23"/>
      <c r="M26" s="23"/>
    </row>
    <row r="27" spans="1:13" ht="15" customHeight="1" x14ac:dyDescent="0.25">
      <c r="A27" s="25"/>
      <c r="B27" s="36" t="s">
        <v>23</v>
      </c>
      <c r="C27" s="37"/>
      <c r="D27" s="68"/>
      <c r="E27" s="73"/>
      <c r="F27" s="68"/>
      <c r="G27" s="73"/>
      <c r="H27" s="73"/>
      <c r="I27" s="23"/>
      <c r="J27" s="23"/>
      <c r="K27" s="23"/>
      <c r="L27" s="23"/>
      <c r="M27" s="23"/>
    </row>
    <row r="28" spans="1:13" ht="15" x14ac:dyDescent="0.25">
      <c r="A28" s="25"/>
      <c r="B28" s="36" t="s">
        <v>16</v>
      </c>
      <c r="C28" s="37"/>
      <c r="D28" s="68">
        <f>G28</f>
        <v>103.7912547</v>
      </c>
      <c r="E28" s="73"/>
      <c r="F28" s="68"/>
      <c r="G28" s="73">
        <v>103.7912547</v>
      </c>
      <c r="H28" s="73"/>
      <c r="I28" s="23"/>
      <c r="J28" s="23"/>
      <c r="K28" s="23"/>
      <c r="L28" s="23"/>
      <c r="M28" s="23"/>
    </row>
    <row r="29" spans="1:13" ht="15" x14ac:dyDescent="0.25">
      <c r="A29" s="25"/>
      <c r="B29" s="36" t="s">
        <v>17</v>
      </c>
      <c r="C29" s="37"/>
      <c r="D29" s="68"/>
      <c r="E29" s="73"/>
      <c r="F29" s="68"/>
      <c r="G29" s="73"/>
      <c r="H29" s="73"/>
      <c r="I29" s="23"/>
      <c r="J29" s="23"/>
      <c r="K29" s="23"/>
      <c r="L29" s="23"/>
      <c r="M29" s="23"/>
    </row>
    <row r="30" spans="1:13" ht="15" x14ac:dyDescent="0.25">
      <c r="A30" s="25"/>
      <c r="B30" s="36" t="s">
        <v>18</v>
      </c>
      <c r="C30" s="37"/>
      <c r="D30" s="68">
        <f>H30</f>
        <v>362.69719359999999</v>
      </c>
      <c r="E30" s="73"/>
      <c r="F30" s="68"/>
      <c r="G30" s="73"/>
      <c r="H30" s="73">
        <v>362.69719359999999</v>
      </c>
      <c r="I30" s="23"/>
      <c r="J30" s="23"/>
      <c r="K30" s="23"/>
      <c r="L30" s="23"/>
      <c r="M30" s="23"/>
    </row>
    <row r="31" spans="1:13" ht="15" customHeight="1" x14ac:dyDescent="0.25">
      <c r="A31" s="25" t="s">
        <v>24</v>
      </c>
      <c r="B31" s="36" t="s">
        <v>25</v>
      </c>
      <c r="C31" s="37"/>
      <c r="D31" s="68"/>
      <c r="E31" s="73"/>
      <c r="F31" s="68"/>
      <c r="G31" s="73"/>
      <c r="H31" s="73"/>
      <c r="I31" s="23"/>
      <c r="J31" s="23"/>
      <c r="K31" s="23"/>
      <c r="L31" s="23"/>
      <c r="M31" s="23"/>
    </row>
    <row r="32" spans="1:13" ht="15" customHeight="1" x14ac:dyDescent="0.25">
      <c r="A32" s="24" t="s">
        <v>26</v>
      </c>
      <c r="B32" s="36" t="s">
        <v>27</v>
      </c>
      <c r="C32" s="37"/>
      <c r="D32" s="68"/>
      <c r="E32" s="73"/>
      <c r="F32" s="68"/>
      <c r="G32" s="73"/>
      <c r="H32" s="73"/>
      <c r="I32" s="23"/>
      <c r="J32" s="23"/>
      <c r="K32" s="23"/>
      <c r="L32" s="23"/>
      <c r="M32" s="23"/>
    </row>
    <row r="33" spans="1:13" ht="15" customHeight="1" x14ac:dyDescent="0.25">
      <c r="A33" s="24" t="s">
        <v>28</v>
      </c>
      <c r="B33" s="36" t="s">
        <v>29</v>
      </c>
      <c r="C33" s="37"/>
      <c r="D33" s="68">
        <f>E33+G33</f>
        <v>656.96968100000004</v>
      </c>
      <c r="E33" s="73">
        <v>107.399502</v>
      </c>
      <c r="F33" s="68"/>
      <c r="G33" s="73">
        <f>549.570179</f>
        <v>549.57017900000005</v>
      </c>
      <c r="H33" s="73"/>
      <c r="I33" s="23"/>
      <c r="J33" s="23"/>
      <c r="K33" s="23"/>
      <c r="L33" s="23"/>
      <c r="M33" s="23"/>
    </row>
    <row r="34" spans="1:13" ht="15" customHeight="1" x14ac:dyDescent="0.25">
      <c r="A34" s="25" t="s">
        <v>30</v>
      </c>
      <c r="B34" s="36" t="s">
        <v>31</v>
      </c>
      <c r="C34" s="37"/>
      <c r="D34" s="68">
        <f>E34+G34+H34</f>
        <v>34.276854999999998</v>
      </c>
      <c r="E34" s="73">
        <v>0.59069729999999998</v>
      </c>
      <c r="F34" s="68"/>
      <c r="G34" s="73">
        <v>13.4003531</v>
      </c>
      <c r="H34" s="73">
        <v>20.285804599999999</v>
      </c>
      <c r="I34" s="23"/>
      <c r="J34" s="23"/>
      <c r="K34" s="23"/>
      <c r="L34" s="23"/>
      <c r="M34" s="23"/>
    </row>
    <row r="35" spans="1:13" ht="15" customHeight="1" x14ac:dyDescent="0.25">
      <c r="A35" s="25"/>
      <c r="B35" s="36" t="s">
        <v>32</v>
      </c>
      <c r="C35" s="37"/>
      <c r="D35" s="69">
        <f>D34/D25</f>
        <v>5.217418092692773E-2</v>
      </c>
      <c r="E35" s="69">
        <f>E34/E25</f>
        <v>5.5000003631301749E-3</v>
      </c>
      <c r="F35" s="69"/>
      <c r="G35" s="76">
        <f>G34/G25</f>
        <v>2.4383333761637746E-2</v>
      </c>
      <c r="H35" s="76">
        <f>H34/H26</f>
        <v>5.5930415117499271E-2</v>
      </c>
      <c r="I35" s="23"/>
      <c r="J35" s="23"/>
      <c r="K35" s="23"/>
      <c r="L35" s="23"/>
      <c r="M35" s="23"/>
    </row>
    <row r="36" spans="1:13" ht="30" customHeight="1" x14ac:dyDescent="0.25">
      <c r="A36" s="24" t="s">
        <v>33</v>
      </c>
      <c r="B36" s="36" t="s">
        <v>34</v>
      </c>
      <c r="C36" s="37"/>
      <c r="D36" s="68"/>
      <c r="E36" s="68"/>
      <c r="F36" s="68"/>
      <c r="G36" s="73"/>
      <c r="H36" s="73"/>
      <c r="I36" s="23"/>
      <c r="J36" s="23"/>
      <c r="K36" s="23"/>
      <c r="L36" s="23"/>
      <c r="M36" s="23"/>
    </row>
    <row r="37" spans="1:13" ht="15" customHeight="1" x14ac:dyDescent="0.25">
      <c r="A37" s="25" t="s">
        <v>35</v>
      </c>
      <c r="B37" s="36" t="s">
        <v>36</v>
      </c>
      <c r="C37" s="37"/>
      <c r="D37" s="68">
        <f>D38+D44</f>
        <v>622.69282599999997</v>
      </c>
      <c r="E37" s="68">
        <f>E38</f>
        <v>3.01755</v>
      </c>
      <c r="F37" s="68"/>
      <c r="G37" s="73">
        <f>G38+G44</f>
        <v>277.26388700000001</v>
      </c>
      <c r="H37" s="73">
        <f>H26-H34</f>
        <v>342.41138899999999</v>
      </c>
      <c r="I37" s="23"/>
      <c r="J37" s="23"/>
      <c r="K37" s="23"/>
      <c r="L37" s="23"/>
      <c r="M37" s="23"/>
    </row>
    <row r="38" spans="1:13" ht="15" x14ac:dyDescent="0.25">
      <c r="A38" s="26"/>
      <c r="B38" s="45" t="s">
        <v>37</v>
      </c>
      <c r="C38" s="46"/>
      <c r="D38" s="70">
        <f>E38+G38+H38</f>
        <v>612.76923799999997</v>
      </c>
      <c r="E38" s="74">
        <v>3.01755</v>
      </c>
      <c r="F38" s="70"/>
      <c r="G38" s="74">
        <f>238.972701+28.367598</f>
        <v>267.34029900000002</v>
      </c>
      <c r="H38" s="77">
        <v>342.41138899999999</v>
      </c>
      <c r="I38" s="42"/>
      <c r="J38" s="42"/>
      <c r="K38" s="42"/>
      <c r="L38" s="42"/>
      <c r="M38" s="42"/>
    </row>
    <row r="39" spans="1:13" ht="15" customHeight="1" x14ac:dyDescent="0.25">
      <c r="A39" s="27" t="s">
        <v>38</v>
      </c>
      <c r="B39" s="43" t="s">
        <v>39</v>
      </c>
      <c r="C39" s="44"/>
      <c r="D39" s="71"/>
      <c r="E39" s="75"/>
      <c r="F39" s="71"/>
      <c r="G39" s="75"/>
      <c r="H39" s="77"/>
      <c r="I39" s="42"/>
      <c r="J39" s="42"/>
      <c r="K39" s="42"/>
      <c r="L39" s="42"/>
      <c r="M39" s="42"/>
    </row>
    <row r="40" spans="1:13" ht="15" x14ac:dyDescent="0.25">
      <c r="A40" s="25"/>
      <c r="B40" s="36" t="s">
        <v>40</v>
      </c>
      <c r="C40" s="37"/>
      <c r="D40" s="68"/>
      <c r="E40" s="68"/>
      <c r="F40" s="68"/>
      <c r="G40" s="73"/>
      <c r="H40" s="73"/>
      <c r="I40" s="23"/>
      <c r="J40" s="23"/>
      <c r="K40" s="23"/>
      <c r="L40" s="23"/>
      <c r="M40" s="23"/>
    </row>
    <row r="41" spans="1:13" ht="15" customHeight="1" x14ac:dyDescent="0.25">
      <c r="A41" s="24"/>
      <c r="B41" s="36" t="s">
        <v>41</v>
      </c>
      <c r="C41" s="37"/>
      <c r="D41" s="68"/>
      <c r="E41" s="68"/>
      <c r="F41" s="68"/>
      <c r="G41" s="73"/>
      <c r="H41" s="73"/>
      <c r="I41" s="23"/>
      <c r="J41" s="23"/>
      <c r="K41" s="23"/>
      <c r="L41" s="23"/>
      <c r="M41" s="23"/>
    </row>
    <row r="42" spans="1:13" ht="15" customHeight="1" x14ac:dyDescent="0.25">
      <c r="A42" s="25"/>
      <c r="B42" s="36" t="s">
        <v>42</v>
      </c>
      <c r="C42" s="37"/>
      <c r="D42" s="68"/>
      <c r="E42" s="68"/>
      <c r="F42" s="68"/>
      <c r="G42" s="73"/>
      <c r="H42" s="73"/>
      <c r="I42" s="23"/>
      <c r="J42" s="23"/>
      <c r="K42" s="23"/>
      <c r="L42" s="23"/>
      <c r="M42" s="23"/>
    </row>
    <row r="43" spans="1:13" ht="15" customHeight="1" x14ac:dyDescent="0.25">
      <c r="A43" s="25" t="s">
        <v>43</v>
      </c>
      <c r="B43" s="36" t="s">
        <v>44</v>
      </c>
      <c r="C43" s="37"/>
      <c r="D43" s="68"/>
      <c r="E43" s="68"/>
      <c r="F43" s="68"/>
      <c r="G43" s="73"/>
      <c r="H43" s="73"/>
      <c r="I43" s="23"/>
      <c r="J43" s="23"/>
      <c r="K43" s="23"/>
      <c r="L43" s="23"/>
      <c r="M43" s="23"/>
    </row>
    <row r="44" spans="1:13" ht="15" customHeight="1" x14ac:dyDescent="0.25">
      <c r="A44" s="24" t="s">
        <v>45</v>
      </c>
      <c r="B44" s="36" t="s">
        <v>46</v>
      </c>
      <c r="C44" s="37"/>
      <c r="D44" s="68">
        <f>G44</f>
        <v>9.9235880000000005</v>
      </c>
      <c r="E44" s="68"/>
      <c r="F44" s="68"/>
      <c r="G44" s="73">
        <v>9.9235880000000005</v>
      </c>
      <c r="H44" s="73"/>
      <c r="I44" s="23"/>
      <c r="J44" s="23"/>
      <c r="K44" s="23"/>
      <c r="L44" s="23"/>
      <c r="M44" s="23"/>
    </row>
    <row r="45" spans="1:13" ht="15" customHeight="1" x14ac:dyDescent="0.25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 x14ac:dyDescent="0.25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25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25">
      <c r="A48" s="28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6.5" x14ac:dyDescent="0.25">
      <c r="A49" s="38" t="s">
        <v>47</v>
      </c>
      <c r="B49" s="38"/>
      <c r="C49" s="38"/>
      <c r="D49" s="38"/>
      <c r="E49" s="38"/>
      <c r="F49" s="38"/>
      <c r="G49" s="30">
        <v>2015</v>
      </c>
      <c r="H49" s="31" t="s">
        <v>11</v>
      </c>
      <c r="I49" s="31"/>
      <c r="J49" s="31"/>
      <c r="K49" s="31"/>
      <c r="L49" s="31"/>
      <c r="M49" s="31"/>
    </row>
    <row r="50" spans="1:13" ht="15" x14ac:dyDescent="0.25">
      <c r="A50" s="17"/>
      <c r="B50" s="17"/>
      <c r="C50" s="17"/>
      <c r="D50" s="17"/>
      <c r="E50" s="17"/>
      <c r="F50" s="17"/>
      <c r="G50" s="17"/>
      <c r="H50" s="18" t="s">
        <v>48</v>
      </c>
      <c r="I50" s="17"/>
      <c r="J50" s="17"/>
      <c r="K50" s="17"/>
      <c r="L50" s="17"/>
    </row>
    <row r="51" spans="1:13" ht="38.25" customHeight="1" x14ac:dyDescent="0.25">
      <c r="A51" s="19" t="s">
        <v>13</v>
      </c>
      <c r="B51" s="39" t="s">
        <v>14</v>
      </c>
      <c r="C51" s="39"/>
      <c r="D51" s="20" t="s">
        <v>15</v>
      </c>
      <c r="E51" s="20" t="s">
        <v>16</v>
      </c>
      <c r="F51" s="20" t="s">
        <v>17</v>
      </c>
      <c r="G51" s="20" t="s">
        <v>18</v>
      </c>
      <c r="H51" s="20" t="s">
        <v>19</v>
      </c>
      <c r="I51" s="23"/>
      <c r="J51" s="23"/>
      <c r="K51" s="23"/>
      <c r="L51" s="23"/>
      <c r="M51" s="23"/>
    </row>
    <row r="52" spans="1:13" ht="15" x14ac:dyDescent="0.25">
      <c r="A52" s="22">
        <v>1</v>
      </c>
      <c r="B52" s="40">
        <v>2</v>
      </c>
      <c r="C52" s="41"/>
      <c r="D52" s="22">
        <v>3</v>
      </c>
      <c r="E52" s="22">
        <v>4</v>
      </c>
      <c r="F52" s="22">
        <v>5</v>
      </c>
      <c r="G52" s="22">
        <v>6</v>
      </c>
      <c r="H52" s="22">
        <v>7</v>
      </c>
      <c r="I52" s="23"/>
      <c r="J52" s="23"/>
      <c r="K52" s="23"/>
      <c r="L52" s="23"/>
      <c r="M52" s="23"/>
    </row>
    <row r="53" spans="1:13" ht="15" x14ac:dyDescent="0.25">
      <c r="A53" s="24">
        <v>1</v>
      </c>
      <c r="B53" s="36" t="s">
        <v>49</v>
      </c>
      <c r="C53" s="37"/>
      <c r="D53" s="72">
        <f>E53+G53+H53-G54-H54</f>
        <v>99.463000000000008</v>
      </c>
      <c r="E53" s="78">
        <v>16.393031311445537</v>
      </c>
      <c r="F53" s="72"/>
      <c r="G53" s="72">
        <f>G54+G57</f>
        <v>98.942732727472887</v>
      </c>
      <c r="H53" s="72">
        <f>H54</f>
        <v>47.9136235722831</v>
      </c>
      <c r="I53" s="23"/>
      <c r="J53" s="23"/>
      <c r="K53" s="23"/>
      <c r="L53" s="23"/>
      <c r="M53" s="23"/>
    </row>
    <row r="54" spans="1:13" ht="15" x14ac:dyDescent="0.25">
      <c r="A54" s="25" t="s">
        <v>21</v>
      </c>
      <c r="B54" s="36" t="s">
        <v>50</v>
      </c>
      <c r="C54" s="37"/>
      <c r="D54" s="72"/>
      <c r="E54" s="78"/>
      <c r="F54" s="72"/>
      <c r="G54" s="72">
        <f>E53-E58-E61</f>
        <v>15.872764038918438</v>
      </c>
      <c r="H54" s="72">
        <f>G53-G58-G61</f>
        <v>47.9136235722831</v>
      </c>
      <c r="I54" s="23"/>
      <c r="J54" s="23"/>
      <c r="K54" s="23"/>
      <c r="L54" s="23"/>
      <c r="M54" s="23"/>
    </row>
    <row r="55" spans="1:13" ht="15" x14ac:dyDescent="0.25">
      <c r="A55" s="25" t="s">
        <v>24</v>
      </c>
      <c r="B55" s="36" t="s">
        <v>51</v>
      </c>
      <c r="C55" s="37"/>
      <c r="D55" s="72"/>
      <c r="E55" s="78"/>
      <c r="F55" s="72"/>
      <c r="G55" s="72"/>
      <c r="H55" s="72"/>
      <c r="I55" s="23"/>
      <c r="J55" s="23"/>
      <c r="K55" s="23"/>
      <c r="L55" s="23"/>
      <c r="M55" s="23"/>
    </row>
    <row r="56" spans="1:13" ht="15" customHeight="1" x14ac:dyDescent="0.25">
      <c r="A56" s="24"/>
      <c r="B56" s="36" t="s">
        <v>52</v>
      </c>
      <c r="C56" s="37"/>
      <c r="D56" s="72"/>
      <c r="E56" s="78"/>
      <c r="F56" s="72"/>
      <c r="G56" s="72"/>
      <c r="H56" s="72"/>
      <c r="I56" s="23"/>
      <c r="J56" s="23"/>
      <c r="K56" s="23"/>
      <c r="L56" s="23"/>
      <c r="M56" s="23"/>
    </row>
    <row r="57" spans="1:13" ht="15" x14ac:dyDescent="0.25">
      <c r="A57" s="25"/>
      <c r="B57" s="36" t="s">
        <v>53</v>
      </c>
      <c r="C57" s="37"/>
      <c r="D57" s="72">
        <f>E57+G57</f>
        <v>99.462999999999994</v>
      </c>
      <c r="E57" s="78">
        <f>E53</f>
        <v>16.393031311445537</v>
      </c>
      <c r="F57" s="72"/>
      <c r="G57" s="78">
        <f>99.463-E57</f>
        <v>83.069968688554454</v>
      </c>
      <c r="H57" s="72"/>
      <c r="I57" s="23"/>
      <c r="J57" s="23"/>
      <c r="K57" s="23"/>
      <c r="L57" s="23"/>
      <c r="M57" s="23"/>
    </row>
    <row r="58" spans="1:13" ht="15" x14ac:dyDescent="0.25">
      <c r="A58" s="25" t="s">
        <v>30</v>
      </c>
      <c r="B58" s="36" t="s">
        <v>54</v>
      </c>
      <c r="C58" s="37"/>
      <c r="D58" s="72">
        <f>E58+G58+H58</f>
        <v>4.6958715936251938</v>
      </c>
      <c r="E58" s="78">
        <v>8.0917438356164384E-2</v>
      </c>
      <c r="F58" s="78"/>
      <c r="G58" s="78">
        <v>1.8359039787238036</v>
      </c>
      <c r="H58" s="78">
        <v>2.7790501765452258</v>
      </c>
      <c r="I58" s="23"/>
      <c r="J58" s="23"/>
      <c r="K58" s="23"/>
      <c r="L58" s="23"/>
      <c r="M58" s="23"/>
    </row>
    <row r="59" spans="1:13" ht="15" x14ac:dyDescent="0.25">
      <c r="A59" s="25"/>
      <c r="B59" s="36" t="s">
        <v>55</v>
      </c>
      <c r="C59" s="37"/>
      <c r="D59" s="69">
        <f>D58/D53</f>
        <v>4.7212245695637506E-2</v>
      </c>
      <c r="E59" s="76">
        <f>E58/E53</f>
        <v>4.9360875861725597E-3</v>
      </c>
      <c r="F59" s="69"/>
      <c r="G59" s="69">
        <f>G58/G53</f>
        <v>1.8555218034866729E-2</v>
      </c>
      <c r="H59" s="69">
        <f>H58/H53</f>
        <v>5.8001252448642619E-2</v>
      </c>
      <c r="I59" s="23"/>
      <c r="J59" s="23"/>
      <c r="K59" s="23"/>
      <c r="L59" s="23"/>
      <c r="M59" s="23"/>
    </row>
    <row r="60" spans="1:13" ht="30" customHeight="1" x14ac:dyDescent="0.25">
      <c r="A60" s="24" t="s">
        <v>33</v>
      </c>
      <c r="B60" s="36" t="s">
        <v>56</v>
      </c>
      <c r="C60" s="37"/>
      <c r="D60" s="72"/>
      <c r="E60" s="78"/>
      <c r="F60" s="72"/>
      <c r="G60" s="72"/>
      <c r="H60" s="72"/>
      <c r="I60" s="23"/>
      <c r="J60" s="23"/>
      <c r="K60" s="23"/>
      <c r="L60" s="23"/>
      <c r="M60" s="23"/>
    </row>
    <row r="61" spans="1:13" ht="15" x14ac:dyDescent="0.25">
      <c r="A61" s="24" t="s">
        <v>35</v>
      </c>
      <c r="B61" s="36" t="s">
        <v>57</v>
      </c>
      <c r="C61" s="37"/>
      <c r="D61" s="72">
        <f>E61+G61+H61</f>
        <v>94.767128406374781</v>
      </c>
      <c r="E61" s="78">
        <v>0.43934983417093548</v>
      </c>
      <c r="F61" s="72"/>
      <c r="G61" s="78">
        <f>G62+G64</f>
        <v>49.19320517646598</v>
      </c>
      <c r="H61" s="72">
        <f>H53-H58</f>
        <v>45.134573395737874</v>
      </c>
      <c r="I61" s="23"/>
      <c r="J61" s="23"/>
      <c r="K61" s="23"/>
      <c r="L61" s="23"/>
      <c r="M61" s="23"/>
    </row>
    <row r="62" spans="1:13" ht="60" customHeight="1" x14ac:dyDescent="0.25">
      <c r="A62" s="24" t="s">
        <v>38</v>
      </c>
      <c r="B62" s="36" t="s">
        <v>58</v>
      </c>
      <c r="C62" s="37"/>
      <c r="D62" s="72">
        <f>E62+G62+H62</f>
        <v>92.952642598769827</v>
      </c>
      <c r="E62" s="78">
        <v>0.43934983417093548</v>
      </c>
      <c r="F62" s="72"/>
      <c r="G62" s="78">
        <v>47.37871936886102</v>
      </c>
      <c r="H62" s="72">
        <v>45.134573395737874</v>
      </c>
      <c r="I62" s="23"/>
      <c r="J62" s="23"/>
      <c r="K62" s="23"/>
      <c r="L62" s="23"/>
      <c r="M62" s="23"/>
    </row>
    <row r="63" spans="1:13" ht="30" customHeight="1" x14ac:dyDescent="0.25">
      <c r="A63" s="24" t="s">
        <v>43</v>
      </c>
      <c r="B63" s="36" t="s">
        <v>59</v>
      </c>
      <c r="C63" s="37"/>
      <c r="D63" s="72"/>
      <c r="E63" s="72"/>
      <c r="F63" s="72"/>
      <c r="G63" s="78"/>
      <c r="H63" s="72"/>
      <c r="I63" s="23"/>
      <c r="J63" s="23"/>
      <c r="K63" s="23"/>
      <c r="L63" s="23"/>
      <c r="M63" s="23"/>
    </row>
    <row r="64" spans="1:13" ht="15" x14ac:dyDescent="0.25">
      <c r="A64" s="25" t="s">
        <v>45</v>
      </c>
      <c r="B64" s="36" t="s">
        <v>60</v>
      </c>
      <c r="C64" s="37"/>
      <c r="D64" s="72">
        <f>G64</f>
        <v>1.8144858076049568</v>
      </c>
      <c r="E64" s="72"/>
      <c r="F64" s="72"/>
      <c r="G64" s="78">
        <v>1.8144858076049568</v>
      </c>
      <c r="H64" s="72"/>
      <c r="I64" s="23"/>
      <c r="J64" s="23"/>
      <c r="K64" s="23"/>
      <c r="L64" s="23"/>
      <c r="M64" s="23"/>
    </row>
    <row r="65" spans="3:13" x14ac:dyDescent="0.2">
      <c r="I65" s="32"/>
      <c r="J65" s="32"/>
      <c r="K65" s="32"/>
      <c r="L65" s="32"/>
      <c r="M65" s="32"/>
    </row>
    <row r="67" spans="3:13" x14ac:dyDescent="0.2">
      <c r="C67" s="34" t="s">
        <v>61</v>
      </c>
      <c r="D67" s="34"/>
      <c r="E67" s="35" t="s">
        <v>62</v>
      </c>
      <c r="F67" s="35"/>
      <c r="G67" s="35"/>
      <c r="H67" s="35"/>
      <c r="I67" s="33"/>
      <c r="K67" s="33"/>
      <c r="L67" s="33"/>
      <c r="M67" s="33"/>
    </row>
    <row r="68" spans="3:13" x14ac:dyDescent="0.2">
      <c r="C68" s="34" t="s">
        <v>63</v>
      </c>
      <c r="D68" s="34"/>
      <c r="E68" s="35" t="s">
        <v>64</v>
      </c>
      <c r="F68" s="35"/>
      <c r="G68" s="35"/>
      <c r="H68" s="35"/>
      <c r="I68" s="33"/>
      <c r="K68" s="33"/>
      <c r="L68" s="33"/>
      <c r="M68" s="33"/>
    </row>
    <row r="69" spans="3:13" x14ac:dyDescent="0.2">
      <c r="C69" s="34" t="s">
        <v>65</v>
      </c>
      <c r="D69" s="34"/>
      <c r="E69" s="35" t="s">
        <v>66</v>
      </c>
      <c r="F69" s="35"/>
      <c r="G69" s="35"/>
      <c r="H69" s="35"/>
      <c r="I69" s="33"/>
      <c r="K69" s="33"/>
      <c r="L69" s="33"/>
      <c r="M69" s="33"/>
    </row>
  </sheetData>
  <mergeCells count="74">
    <mergeCell ref="C16:D16"/>
    <mergeCell ref="I9:M9"/>
    <mergeCell ref="F4:H4"/>
    <mergeCell ref="A1:H1"/>
    <mergeCell ref="E3:H3"/>
    <mergeCell ref="D6:H6"/>
    <mergeCell ref="B8:D8"/>
    <mergeCell ref="B9:D9"/>
    <mergeCell ref="E16:G16"/>
    <mergeCell ref="B33:C33"/>
    <mergeCell ref="B34:C34"/>
    <mergeCell ref="B23:C23"/>
    <mergeCell ref="B10:D10"/>
    <mergeCell ref="B11:D11"/>
    <mergeCell ref="B17:D17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6:C36"/>
    <mergeCell ref="B37:C37"/>
    <mergeCell ref="B38:C38"/>
    <mergeCell ref="D38:D39"/>
    <mergeCell ref="B42:C42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orientation="portrait" r:id="rId2"/>
  <headerFooter alignWithMargins="0">
    <oddFooter>&amp;L&amp;8Приложение № 2 к форме 1.1&amp;R&amp;8Страница &amp;P из &amp;N</oddFooter>
  </headerFooter>
  <ignoredErrors>
    <ignoredError sqref="D59:H59 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Борисов Александр Иванович</cp:lastModifiedBy>
  <dcterms:created xsi:type="dcterms:W3CDTF">2015-03-24T11:04:37Z</dcterms:created>
  <dcterms:modified xsi:type="dcterms:W3CDTF">2016-03-09T11:48:21Z</dcterms:modified>
</cp:coreProperties>
</file>